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Best Value Bid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2" i="1" l="1"/>
  <c r="J30" i="1" l="1"/>
  <c r="H143" i="1" l="1"/>
  <c r="I151" i="2" l="1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1" i="2"/>
  <c r="I130" i="2"/>
  <c r="I129" i="2"/>
  <c r="I127" i="2"/>
  <c r="I126" i="2"/>
  <c r="I125" i="2"/>
  <c r="I124" i="2"/>
  <c r="I123" i="2"/>
  <c r="I122" i="2"/>
  <c r="I121" i="2"/>
  <c r="I120" i="2"/>
  <c r="I119" i="2"/>
  <c r="G119" i="2"/>
  <c r="G118" i="2"/>
  <c r="I118" i="2" s="1"/>
  <c r="K117" i="2"/>
  <c r="I117" i="2"/>
  <c r="K116" i="2"/>
  <c r="I116" i="2"/>
  <c r="K115" i="2"/>
  <c r="I115" i="2"/>
  <c r="K114" i="2"/>
  <c r="I114" i="2"/>
  <c r="K113" i="2"/>
  <c r="I113" i="2"/>
  <c r="K112" i="2"/>
  <c r="I112" i="2"/>
  <c r="K111" i="2"/>
  <c r="I111" i="2"/>
  <c r="K110" i="2"/>
  <c r="I110" i="2"/>
  <c r="K109" i="2"/>
  <c r="I109" i="2"/>
  <c r="K108" i="2"/>
  <c r="I108" i="2"/>
  <c r="K107" i="2"/>
  <c r="I107" i="2"/>
  <c r="K106" i="2"/>
  <c r="I106" i="2"/>
  <c r="K105" i="2"/>
  <c r="I105" i="2"/>
  <c r="K104" i="2"/>
  <c r="I104" i="2"/>
  <c r="K103" i="2"/>
  <c r="I103" i="2"/>
  <c r="K102" i="2"/>
  <c r="I102" i="2"/>
  <c r="K101" i="2"/>
  <c r="I101" i="2"/>
  <c r="K100" i="2"/>
  <c r="I100" i="2"/>
  <c r="I99" i="2"/>
  <c r="G99" i="2"/>
  <c r="G98" i="2"/>
  <c r="I98" i="2" s="1"/>
  <c r="K97" i="2"/>
  <c r="I97" i="2"/>
  <c r="K96" i="2"/>
  <c r="I96" i="2"/>
  <c r="K95" i="2"/>
  <c r="I95" i="2"/>
  <c r="K94" i="2"/>
  <c r="I94" i="2"/>
  <c r="I93" i="2"/>
  <c r="G93" i="2"/>
  <c r="K92" i="2"/>
  <c r="I92" i="2"/>
  <c r="K91" i="2"/>
  <c r="I91" i="2"/>
  <c r="K90" i="2"/>
  <c r="I90" i="2"/>
  <c r="K89" i="2"/>
  <c r="I89" i="2"/>
  <c r="K88" i="2"/>
  <c r="I88" i="2"/>
  <c r="K87" i="2"/>
  <c r="I87" i="2"/>
  <c r="K86" i="2"/>
  <c r="I86" i="2"/>
  <c r="K85" i="2"/>
  <c r="I85" i="2"/>
  <c r="K84" i="2"/>
  <c r="I84" i="2"/>
  <c r="I83" i="2"/>
  <c r="G83" i="2"/>
  <c r="K82" i="2"/>
  <c r="I82" i="2"/>
  <c r="I81" i="2"/>
  <c r="G81" i="2"/>
  <c r="K80" i="2"/>
  <c r="I80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I67" i="2"/>
  <c r="G67" i="2"/>
  <c r="K66" i="2"/>
  <c r="I66" i="2"/>
  <c r="K65" i="2"/>
  <c r="I65" i="2"/>
  <c r="K64" i="2"/>
  <c r="I64" i="2"/>
  <c r="K63" i="2"/>
  <c r="I63" i="2"/>
  <c r="K62" i="2"/>
  <c r="I62" i="2"/>
  <c r="K61" i="2"/>
  <c r="I61" i="2"/>
  <c r="K60" i="2"/>
  <c r="I60" i="2"/>
  <c r="I59" i="2"/>
  <c r="G59" i="2"/>
  <c r="G58" i="2"/>
  <c r="I58" i="2" s="1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K47" i="2"/>
  <c r="I47" i="2"/>
  <c r="K46" i="2"/>
  <c r="I46" i="2"/>
  <c r="K45" i="2"/>
  <c r="I45" i="2"/>
  <c r="K44" i="2"/>
  <c r="I44" i="2"/>
  <c r="K43" i="2"/>
  <c r="I43" i="2"/>
  <c r="K42" i="2"/>
  <c r="I42" i="2"/>
  <c r="K41" i="2"/>
  <c r="I41" i="2"/>
  <c r="K40" i="2"/>
  <c r="I40" i="2"/>
  <c r="K39" i="2"/>
  <c r="I39" i="2"/>
  <c r="G38" i="2"/>
  <c r="I38" i="2" s="1"/>
  <c r="I37" i="2"/>
  <c r="K36" i="2"/>
  <c r="I36" i="2"/>
  <c r="K35" i="2"/>
  <c r="I35" i="2"/>
  <c r="K34" i="2"/>
  <c r="I34" i="2"/>
  <c r="K33" i="2"/>
  <c r="I33" i="2"/>
  <c r="K32" i="2"/>
  <c r="I32" i="2"/>
  <c r="G31" i="2"/>
  <c r="I31" i="2" s="1"/>
  <c r="I30" i="2"/>
  <c r="K29" i="2"/>
  <c r="I29" i="2"/>
  <c r="K28" i="2"/>
  <c r="I28" i="2"/>
  <c r="G27" i="2"/>
  <c r="I27" i="2" s="1"/>
  <c r="I26" i="2"/>
  <c r="G26" i="2"/>
  <c r="K25" i="2"/>
  <c r="I25" i="2"/>
  <c r="K24" i="2"/>
  <c r="I24" i="2"/>
  <c r="K23" i="2"/>
  <c r="I23" i="2"/>
  <c r="K22" i="2"/>
  <c r="I22" i="2"/>
  <c r="G21" i="2"/>
  <c r="I21" i="2" s="1"/>
  <c r="K20" i="2"/>
  <c r="I20" i="2"/>
  <c r="G19" i="2"/>
  <c r="I19" i="2" s="1"/>
  <c r="I18" i="2"/>
  <c r="G18" i="2"/>
  <c r="K17" i="2"/>
  <c r="I17" i="2"/>
  <c r="K16" i="2"/>
  <c r="I16" i="2"/>
  <c r="K15" i="2"/>
  <c r="I15" i="2"/>
  <c r="K14" i="2"/>
  <c r="I14" i="2"/>
  <c r="K13" i="2"/>
  <c r="I13" i="2"/>
  <c r="I12" i="2"/>
  <c r="K11" i="2"/>
  <c r="I11" i="2"/>
  <c r="K10" i="2"/>
  <c r="I10" i="2"/>
  <c r="K9" i="2"/>
  <c r="I9" i="2"/>
  <c r="K8" i="2"/>
  <c r="I8" i="2"/>
  <c r="I7" i="2"/>
  <c r="G6" i="2"/>
  <c r="I6" i="2" s="1"/>
  <c r="K5" i="2"/>
  <c r="I5" i="2"/>
  <c r="K4" i="2"/>
  <c r="I4" i="2"/>
  <c r="K3" i="2"/>
  <c r="I3" i="2"/>
  <c r="H82" i="1" l="1"/>
  <c r="H81" i="1"/>
  <c r="J9" i="1"/>
  <c r="J80" i="1"/>
  <c r="J18" i="1"/>
  <c r="J79" i="1"/>
  <c r="J78" i="1"/>
  <c r="J77" i="1"/>
  <c r="J109" i="1"/>
  <c r="J76" i="1"/>
  <c r="J75" i="1"/>
  <c r="J74" i="1"/>
  <c r="J73" i="1"/>
  <c r="J72" i="1"/>
  <c r="J71" i="1"/>
  <c r="J70" i="1"/>
  <c r="J69" i="1"/>
  <c r="J68" i="1"/>
  <c r="H67" i="1"/>
  <c r="H66" i="1"/>
  <c r="J65" i="1"/>
  <c r="J28" i="1"/>
  <c r="J64" i="1"/>
  <c r="J17" i="1"/>
  <c r="H108" i="1"/>
  <c r="J63" i="1"/>
  <c r="J62" i="1"/>
  <c r="J61" i="1"/>
  <c r="J60" i="1"/>
  <c r="J59" i="1"/>
  <c r="J58" i="1"/>
  <c r="J57" i="1"/>
  <c r="J56" i="1"/>
  <c r="J55" i="1"/>
  <c r="H54" i="1"/>
  <c r="J53" i="1"/>
  <c r="H107" i="1"/>
  <c r="J52" i="1"/>
  <c r="J51" i="1"/>
  <c r="J50" i="1"/>
  <c r="J153" i="1"/>
  <c r="J27" i="1"/>
  <c r="J156" i="1"/>
  <c r="J49" i="1"/>
  <c r="J8" i="1"/>
  <c r="J48" i="1"/>
  <c r="J131" i="1"/>
  <c r="J106" i="1"/>
  <c r="J149" i="1"/>
  <c r="J24" i="1"/>
  <c r="J46" i="1"/>
  <c r="J45" i="1"/>
  <c r="J148" i="1"/>
  <c r="H44" i="1"/>
  <c r="J43" i="1"/>
  <c r="J42" i="1"/>
  <c r="J41" i="1"/>
  <c r="J130" i="1"/>
  <c r="J40" i="1"/>
  <c r="J23" i="1"/>
  <c r="J16" i="1"/>
  <c r="J161" i="1"/>
  <c r="J105" i="1"/>
  <c r="J15" i="1"/>
  <c r="J129" i="1"/>
  <c r="J128" i="1"/>
  <c r="J127" i="1"/>
  <c r="J126" i="1"/>
  <c r="J125" i="1"/>
  <c r="J104" i="1"/>
  <c r="J39" i="1"/>
  <c r="J124" i="1"/>
  <c r="H159" i="1"/>
  <c r="J38" i="1"/>
  <c r="J4" i="1"/>
  <c r="J103" i="1"/>
  <c r="J37" i="1"/>
  <c r="J21" i="1"/>
  <c r="H36" i="1"/>
  <c r="H102" i="1"/>
  <c r="H101" i="1"/>
  <c r="J100" i="1"/>
  <c r="J99" i="1"/>
  <c r="J35" i="1"/>
  <c r="J14" i="1"/>
  <c r="H34" i="1"/>
  <c r="J98" i="1"/>
  <c r="H123" i="1"/>
  <c r="H138" i="1"/>
  <c r="J97" i="1"/>
  <c r="J122" i="1"/>
  <c r="J33" i="1"/>
  <c r="J32" i="1"/>
  <c r="J13" i="1"/>
  <c r="J96" i="1"/>
  <c r="J12" i="1"/>
  <c r="J11" i="1"/>
  <c r="J121" i="1"/>
  <c r="H120" i="1"/>
  <c r="J95" i="1"/>
  <c r="J119" i="1"/>
  <c r="J6" i="1"/>
</calcChain>
</file>

<file path=xl/comments1.xml><?xml version="1.0" encoding="utf-8"?>
<comments xmlns="http://schemas.openxmlformats.org/spreadsheetml/2006/main">
  <authors>
    <author>Raul Flores</author>
  </authors>
  <commentList>
    <comment ref="J50" authorId="0" shapeId="0">
      <text>
        <r>
          <rPr>
            <b/>
            <sz val="9"/>
            <color indexed="81"/>
            <rFont val="Tahoma"/>
            <charset val="1"/>
          </rPr>
          <t>Raul Flores: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<sst xmlns="http://schemas.openxmlformats.org/spreadsheetml/2006/main" count="1724" uniqueCount="876">
  <si>
    <t>Facility</t>
  </si>
  <si>
    <t>MODEL</t>
  </si>
  <si>
    <t>Address</t>
  </si>
  <si>
    <t>KVA</t>
  </si>
  <si>
    <t>Rounded kWA</t>
  </si>
  <si>
    <t>kW</t>
  </si>
  <si>
    <t>Tank/gal</t>
  </si>
  <si>
    <t xml:space="preserve">Cost </t>
  </si>
  <si>
    <t>MC201ELGEN03</t>
  </si>
  <si>
    <t xml:space="preserve">MEDIO CREEK EXPANSION EMERGENCY GENERATOR </t>
  </si>
  <si>
    <t>744RSL4054</t>
  </si>
  <si>
    <t>WA-558595-0507</t>
  </si>
  <si>
    <t>2231 Hunt Lane</t>
  </si>
  <si>
    <t>2500</t>
  </si>
  <si>
    <t>Estimates</t>
  </si>
  <si>
    <t>PROD438GEN901</t>
  </si>
  <si>
    <t xml:space="preserve">ASPEN LANE WELL FIELD EMERGENCY GENERATOR </t>
  </si>
  <si>
    <t>201 BITTERS RD</t>
  </si>
  <si>
    <t xml:space="preserve">to </t>
  </si>
  <si>
    <t>DR02ELGEN02</t>
  </si>
  <si>
    <t>SHIELDS BOOSTER PUMP STATION GENERATOR</t>
  </si>
  <si>
    <t>D1000FSY4T2</t>
  </si>
  <si>
    <t>157142-0408</t>
  </si>
  <si>
    <t>7645 Heuermann</t>
  </si>
  <si>
    <t>1250</t>
  </si>
  <si>
    <t>Replace</t>
  </si>
  <si>
    <t>DR02ELGEN03</t>
  </si>
  <si>
    <t>KNIGHTS CROSS BOOSTER PUMP STATION GENERATOR</t>
  </si>
  <si>
    <t>DQFAC</t>
  </si>
  <si>
    <t>F100132708</t>
  </si>
  <si>
    <t>451 Knights Cross Dr</t>
  </si>
  <si>
    <t>PROD435GEN901</t>
  </si>
  <si>
    <t>HEAD QUARTERS TOWER #1 EMERGENCY GENERATOR</t>
  </si>
  <si>
    <t>2800 U.S. Hwy 281 North</t>
  </si>
  <si>
    <t>DR07ELGEN05</t>
  </si>
  <si>
    <t>STEVENS RANCH PUMP STATION EMERGENCY GENERATOR</t>
  </si>
  <si>
    <t>1150 Stevens Parkway</t>
  </si>
  <si>
    <t>LS172GEN01</t>
  </si>
  <si>
    <t>DOS RIOS PRIMARY AREA EMERGENCY GENERATOR #1</t>
  </si>
  <si>
    <t>LSA 50 MA</t>
  </si>
  <si>
    <t>153883/1</t>
  </si>
  <si>
    <t>3495 Valley Rd</t>
  </si>
  <si>
    <t>762</t>
  </si>
  <si>
    <t>LS235GEN01</t>
  </si>
  <si>
    <t>DOS RIOS PRIMARY AREA EMERGENCY GENERATOR #2</t>
  </si>
  <si>
    <t>81Z06237</t>
  </si>
  <si>
    <t>PROD422GEN901</t>
  </si>
  <si>
    <t>WINWOOD GENERATOR</t>
  </si>
  <si>
    <t>5462670100</t>
  </si>
  <si>
    <t>2083960</t>
  </si>
  <si>
    <t>28555 IH 10 West</t>
  </si>
  <si>
    <t>750</t>
  </si>
  <si>
    <t>DR07ELGEN06</t>
  </si>
  <si>
    <t>MEDIO  BACK UP GENERATOR</t>
  </si>
  <si>
    <t>LS258GEN01</t>
  </si>
  <si>
    <t>DOS RIOS CHLORINE GENERATORS # 1</t>
  </si>
  <si>
    <t>MD-SR4</t>
  </si>
  <si>
    <t>81Z05523</t>
  </si>
  <si>
    <t>625</t>
  </si>
  <si>
    <t>PROD126GEN901</t>
  </si>
  <si>
    <t>ACEQUIA PARK LIFT STATION GENERATOR</t>
  </si>
  <si>
    <t>500DFFB</t>
  </si>
  <si>
    <t>E940542962</t>
  </si>
  <si>
    <t>8510 MISSION PARKWAY</t>
  </si>
  <si>
    <t>PROD431GEN901</t>
  </si>
  <si>
    <t>FOSSIL RIDGE LIFT STATION GENERATOR</t>
  </si>
  <si>
    <t>DFED 5585720</t>
  </si>
  <si>
    <t>L020450265</t>
  </si>
  <si>
    <t>4615 E EVANS RD - FOSSIL RIDGE</t>
  </si>
  <si>
    <t>PROD439GEN901</t>
  </si>
  <si>
    <t>HARDY OAKS BLANCO PUMP STATION EMERGENCY GENERATOR</t>
  </si>
  <si>
    <t>QSX15 - G9</t>
  </si>
  <si>
    <t>79459694</t>
  </si>
  <si>
    <t>1416 W Oaks Estates Drive</t>
  </si>
  <si>
    <t>BM001GEN17142</t>
  </si>
  <si>
    <t>REDLAND GENERATOR</t>
  </si>
  <si>
    <t>BTC-5005096</t>
  </si>
  <si>
    <t>K010307033</t>
  </si>
  <si>
    <t>19202 US HWY 281 N.</t>
  </si>
  <si>
    <t>600</t>
  </si>
  <si>
    <t>BM001GEN17144</t>
  </si>
  <si>
    <t>EASTSIDE SERVICE CENTER EMERGENCY GENERATOR</t>
  </si>
  <si>
    <t>3930 E Houston St</t>
  </si>
  <si>
    <t>LC01ELGEN01</t>
  </si>
  <si>
    <t>TEXAS RESEARCH PARK STATION EMERGENCY GENERATOR</t>
  </si>
  <si>
    <t>15340 Lambda Drive</t>
  </si>
  <si>
    <t>LS191GEN01</t>
  </si>
  <si>
    <t>INDIAN HILLS BOOSTER PUMP STATION GENERATOR</t>
  </si>
  <si>
    <t>572RSL4025</t>
  </si>
  <si>
    <t>MX-138492-1009</t>
  </si>
  <si>
    <t>8461 Indian Hills Lane</t>
  </si>
  <si>
    <t>562</t>
  </si>
  <si>
    <t>LS238GEN01</t>
  </si>
  <si>
    <t>VILLAGES OF BULVERDE  LIFT STATION GENERATOR</t>
  </si>
  <si>
    <t>C4.4</t>
  </si>
  <si>
    <t>F3A00516</t>
  </si>
  <si>
    <t>24514 INVITATION OAK</t>
  </si>
  <si>
    <t>PROD440GEN901</t>
  </si>
  <si>
    <t>DOS RIOS CHLORINE GENERATORS #2</t>
  </si>
  <si>
    <t>81Z0558</t>
  </si>
  <si>
    <t>500</t>
  </si>
  <si>
    <t>SC01ELGEN01</t>
  </si>
  <si>
    <t>ALAMO RANCH LIFT STATION GENERATOR</t>
  </si>
  <si>
    <t>LC6</t>
  </si>
  <si>
    <t>G6B01613</t>
  </si>
  <si>
    <t>11860 THOROUGHBREAD TRAIL - AL</t>
  </si>
  <si>
    <t>BM020GEN901</t>
  </si>
  <si>
    <t>STAPLETON PARK GENERATOR</t>
  </si>
  <si>
    <t>400DFCE</t>
  </si>
  <si>
    <t>C970632256</t>
  </si>
  <si>
    <t>2047 STAPLETON ST.</t>
  </si>
  <si>
    <t>ROFT RD. GENERATOR</t>
  </si>
  <si>
    <t>7050800100</t>
  </si>
  <si>
    <t>2090936</t>
  </si>
  <si>
    <t>12560 Rockwall Mill Rd</t>
  </si>
  <si>
    <t>BM074GEN901</t>
  </si>
  <si>
    <t>LINDBERG PARK GENERATOR</t>
  </si>
  <si>
    <t>SR-R</t>
  </si>
  <si>
    <t>9FF01209</t>
  </si>
  <si>
    <t>85 PARK CT</t>
  </si>
  <si>
    <t>BM125GEN901</t>
  </si>
  <si>
    <t>UPSON PARK GENERATOR</t>
  </si>
  <si>
    <t>350DFCC</t>
  </si>
  <si>
    <t>E960607350</t>
  </si>
  <si>
    <t>1040 BILLY MITCHELL ROAD</t>
  </si>
  <si>
    <t>BM169GEN901</t>
  </si>
  <si>
    <t>PRODUCTION SPARE GENERATOR #17142</t>
  </si>
  <si>
    <t>DFEG-673075</t>
  </si>
  <si>
    <t>G090019525</t>
  </si>
  <si>
    <t>411 CARLISLE</t>
  </si>
  <si>
    <t>PRODUCTION SPARE GENERATOR #17144</t>
  </si>
  <si>
    <t>DFEG-673039</t>
  </si>
  <si>
    <t>G090019068</t>
  </si>
  <si>
    <t>HEAD QUARTERS TOWER #2 EMERGENCY GENERATOR</t>
  </si>
  <si>
    <t>LS249GEN01</t>
  </si>
  <si>
    <t>BITTER BLUE LIFT STATION GENERATOR</t>
  </si>
  <si>
    <t>451-D2</t>
  </si>
  <si>
    <t>28194 BULVERDE</t>
  </si>
  <si>
    <t>PROD207GEN301</t>
  </si>
  <si>
    <t>LEON CREEK EQ EMERGENCY GENERATOR</t>
  </si>
  <si>
    <t>CC43E</t>
  </si>
  <si>
    <t>K890280958</t>
  </si>
  <si>
    <t>1104 MAUERMAN RD.</t>
  </si>
  <si>
    <t>375</t>
  </si>
  <si>
    <t>PROD436GEN901</t>
  </si>
  <si>
    <t>FREEDOM ELEMENTARY LIFT STATION GENERATOR</t>
  </si>
  <si>
    <t>300REOZV</t>
  </si>
  <si>
    <t>0766952</t>
  </si>
  <si>
    <t>3845 S LOOP 1604 E - FREEDOM E</t>
  </si>
  <si>
    <t>CRESCENT PARK BOOSTER EMERGENCY GENERATOR</t>
  </si>
  <si>
    <t>DCDAC1345374</t>
  </si>
  <si>
    <t>A1400620398</t>
  </si>
  <si>
    <t>180 Dominion Drive</t>
  </si>
  <si>
    <t>SALADO CREEK HEADWORKS EMERGENCY GENERATOR</t>
  </si>
  <si>
    <t>NTA-855-G2</t>
  </si>
  <si>
    <t>C900303054</t>
  </si>
  <si>
    <t>13496 BLUE WING ROAD</t>
  </si>
  <si>
    <t>BM085GEN901</t>
  </si>
  <si>
    <t>MUDD CREEK LIFT STATION EMERGENCY GENERATOR</t>
  </si>
  <si>
    <t xml:space="preserve">20505 HWY. 281 N. </t>
  </si>
  <si>
    <t>344</t>
  </si>
  <si>
    <t>DR10ELGEN08</t>
  </si>
  <si>
    <t>LEON CREEK CL2 / SO2 AREA STANDBY GENERATOR #2</t>
  </si>
  <si>
    <t>SR4</t>
  </si>
  <si>
    <t>5WF00582</t>
  </si>
  <si>
    <t>LC01ELGEN02</t>
  </si>
  <si>
    <t>CULEBRA STATION GENERATOR #1 (PACKAGE) (OUT of SERVICE)</t>
  </si>
  <si>
    <t>20A01519-S</t>
  </si>
  <si>
    <t>2056361</t>
  </si>
  <si>
    <t>15002 Geronimo Loop</t>
  </si>
  <si>
    <t>LC07ELGEN03</t>
  </si>
  <si>
    <t>PRODUCTION SPARE GENERATOR (MOBILE) #17165</t>
  </si>
  <si>
    <t>250DSEJD</t>
  </si>
  <si>
    <t>2165272</t>
  </si>
  <si>
    <t>313</t>
  </si>
  <si>
    <t>LS187GEN01</t>
  </si>
  <si>
    <t>CIBOLO CANYON LIFT STATION GENERATOR</t>
  </si>
  <si>
    <t>3967990100</t>
  </si>
  <si>
    <t>2076666</t>
  </si>
  <si>
    <t>22700 BULVERDE RD.</t>
  </si>
  <si>
    <t>SALADO BOOSTER EMERGENCY GENERATOR</t>
  </si>
  <si>
    <t>250RE0JZD</t>
  </si>
  <si>
    <t>2299591</t>
  </si>
  <si>
    <t>18450 ROGERS BEND</t>
  </si>
  <si>
    <t>LS201GEN01</t>
  </si>
  <si>
    <t>WEST VIEW (CR3820) STATION EMERGENCY GENERATOR</t>
  </si>
  <si>
    <t>250DQAB-359</t>
  </si>
  <si>
    <t>H990975252</t>
  </si>
  <si>
    <t>699 CR3820 Medina County</t>
  </si>
  <si>
    <t>LS219GEN01</t>
  </si>
  <si>
    <t>MEADOW WOOD ACRES (CALLE BRISENO) STATION EMERGENCY GENERATOR</t>
  </si>
  <si>
    <t>DQDAA-1208165</t>
  </si>
  <si>
    <t>J090039890</t>
  </si>
  <si>
    <t>6510 Calle Briseno</t>
  </si>
  <si>
    <t>CHAPARRAL PUMP STATION GENERATOR</t>
  </si>
  <si>
    <t>6614 Little Joe Trail</t>
  </si>
  <si>
    <t>LS246GEN01</t>
  </si>
  <si>
    <t>SOMERSET BOOSTER PUMP STATION GENERATOR (NEW)</t>
  </si>
  <si>
    <t>19260 Somerset Rd. Somerset TX
_x000D_Loop 1604 and Somerset Rd</t>
  </si>
  <si>
    <t>288</t>
  </si>
  <si>
    <t>LS250GEN01</t>
  </si>
  <si>
    <t>HICKORY HOLLOW STATION EMERGENCY GENERATOR</t>
  </si>
  <si>
    <t>230DS</t>
  </si>
  <si>
    <t>603031</t>
  </si>
  <si>
    <t>23110 Little Walnut Drive</t>
  </si>
  <si>
    <t>LS251GEN01</t>
  </si>
  <si>
    <t>DOS RIOS ENVIRONMENTAL LAB EMERGENCY GENERATOR</t>
  </si>
  <si>
    <t>6163100200</t>
  </si>
  <si>
    <t>2086800</t>
  </si>
  <si>
    <t>3610 Valley Rd</t>
  </si>
  <si>
    <t>LS300GEN01</t>
  </si>
  <si>
    <t>SALADO CREEK CL2 BLDG EMERGENCY GENERATOR #1</t>
  </si>
  <si>
    <t>230DFAB</t>
  </si>
  <si>
    <t>J920487672</t>
  </si>
  <si>
    <t>SOMERSET BOOSTER PUMP STATION GENERATOR (OLD UNIT)</t>
  </si>
  <si>
    <t>603029</t>
  </si>
  <si>
    <t>BM174GEN901</t>
  </si>
  <si>
    <t>DOS RIOS BELT PRESS EMERGENCY GENERATOR</t>
  </si>
  <si>
    <t>95A00392-S</t>
  </si>
  <si>
    <t>2018291</t>
  </si>
  <si>
    <t>250</t>
  </si>
  <si>
    <t>LS192GEN01</t>
  </si>
  <si>
    <t>LEON CREEK CL2 / SO2 AREA STANDBY GENERATOR #1</t>
  </si>
  <si>
    <t>5WF00583</t>
  </si>
  <si>
    <t>LS248GEN01</t>
  </si>
  <si>
    <t>SOLANA RIDGE LIFT STATION GENERATOR</t>
  </si>
  <si>
    <t>D200P4</t>
  </si>
  <si>
    <t>OLY00000ANNS01141</t>
  </si>
  <si>
    <t>7622 COVEL RD.</t>
  </si>
  <si>
    <t>MC07ELGEN04</t>
  </si>
  <si>
    <t>RAY LIECK STATION GENERATOR (ELM VALLEY #3)</t>
  </si>
  <si>
    <t>3254760100</t>
  </si>
  <si>
    <t>2072774</t>
  </si>
  <si>
    <t>2838 Ray Lieck</t>
  </si>
  <si>
    <t>225</t>
  </si>
  <si>
    <t>PROD403GEN901</t>
  </si>
  <si>
    <t>NEAR WEST LIFT STATION GENERATOR</t>
  </si>
  <si>
    <t>180REOZJD</t>
  </si>
  <si>
    <t>2266493</t>
  </si>
  <si>
    <t>9520 KRIEWALD RD - NEAR WEST</t>
  </si>
  <si>
    <t>FISCHER RD LIFT STATION GENERATOR</t>
  </si>
  <si>
    <t>180R0ZJ</t>
  </si>
  <si>
    <t>603967</t>
  </si>
  <si>
    <t>10701 FISCHER RD  - FISCHER RD</t>
  </si>
  <si>
    <t>TW06GEN901</t>
  </si>
  <si>
    <t>SAN ANTONIO RANCH LIFT STATION GENERATOR</t>
  </si>
  <si>
    <t>440FDR7111JJW</t>
  </si>
  <si>
    <t>30128155</t>
  </si>
  <si>
    <t>16596 BANDERA RD - SAN ANTONIO</t>
  </si>
  <si>
    <t>210</t>
  </si>
  <si>
    <t>HERITAGE ELEMENTARY LIFT STATION GENERATOR</t>
  </si>
  <si>
    <t>150REOZJB</t>
  </si>
  <si>
    <t>07655826</t>
  </si>
  <si>
    <t>3223 S LOOP 1604 E - HERITAGE</t>
  </si>
  <si>
    <t>200</t>
  </si>
  <si>
    <t>DR03ELGEN04</t>
  </si>
  <si>
    <t>PRESTWICK LIFT STATION GENERATOR</t>
  </si>
  <si>
    <t>150DGFA</t>
  </si>
  <si>
    <t>J980817240</t>
  </si>
  <si>
    <t>5106 FERRINGTON - FERRINGTON</t>
  </si>
  <si>
    <t>HCP1625GEN01</t>
  </si>
  <si>
    <t>DWYER TANK STATION EMERGENCY GENERATOR (DEV)</t>
  </si>
  <si>
    <t>7201 Sun Valley</t>
  </si>
  <si>
    <t>LS057GEN01</t>
  </si>
  <si>
    <t>150REOZJD</t>
  </si>
  <si>
    <t>2266423</t>
  </si>
  <si>
    <t>194</t>
  </si>
  <si>
    <t>LS100GEN01</t>
  </si>
  <si>
    <t>HILL TOP LIFT STATION EMERGENCY GENERATOR (spare)</t>
  </si>
  <si>
    <t>2266424</t>
  </si>
  <si>
    <t>LS102GEN01</t>
  </si>
  <si>
    <t>2266425</t>
  </si>
  <si>
    <t>HIGHWAY 90 W. LIFT STATION GENERATOR</t>
  </si>
  <si>
    <t>DFED5585720</t>
  </si>
  <si>
    <t>2266426</t>
  </si>
  <si>
    <t>10102 US HWY 90 W - HWY 90 W</t>
  </si>
  <si>
    <t>LS134GEN01</t>
  </si>
  <si>
    <t>TOYOTA NORTH LIFT STATION GENERATOR</t>
  </si>
  <si>
    <t>4760090100</t>
  </si>
  <si>
    <t>2081056</t>
  </si>
  <si>
    <t>15203 APPLEWHITE RD - TOYOTA N</t>
  </si>
  <si>
    <t>188</t>
  </si>
  <si>
    <t>natural gas</t>
  </si>
  <si>
    <t>LS147GEN01</t>
  </si>
  <si>
    <t>KELLY USA 1540 LIFT STATION GENERATOR</t>
  </si>
  <si>
    <t>431RSL2008A-F235W</t>
  </si>
  <si>
    <t>TK3414476</t>
  </si>
  <si>
    <t>770 DAVEY CROCKETT RD - KELLY</t>
  </si>
  <si>
    <t>LS148GEN01</t>
  </si>
  <si>
    <t>LEON CREEK HEADWORKS EMERGENCY GENERATOR</t>
  </si>
  <si>
    <t>87A01927-S</t>
  </si>
  <si>
    <t>840588</t>
  </si>
  <si>
    <t>LS151GEN01</t>
  </si>
  <si>
    <t>TOWERVIEW GENERATOR (need to be replaced ATF)</t>
  </si>
  <si>
    <t>6CTA8.3-G2</t>
  </si>
  <si>
    <t>46228263</t>
  </si>
  <si>
    <t>10102 Rafter S Trail</t>
  </si>
  <si>
    <t>LS170GEN01</t>
  </si>
  <si>
    <t>TOYOTA SOUTH LIFT STATION GENERATOR (Spare unit ) (LS254)</t>
  </si>
  <si>
    <t>6423360200</t>
  </si>
  <si>
    <t>2087954</t>
  </si>
  <si>
    <t>169</t>
  </si>
  <si>
    <t>LS180GEN01</t>
  </si>
  <si>
    <t>DOMINION GENERATOR</t>
  </si>
  <si>
    <t>8717030200</t>
  </si>
  <si>
    <t>2094834</t>
  </si>
  <si>
    <t>27 Devon Woods</t>
  </si>
  <si>
    <t>LS209GEN01</t>
  </si>
  <si>
    <t>FAR WEST BOOSTER PUMP STATION EMERGENCY GENERATOR</t>
  </si>
  <si>
    <t>4869960100</t>
  </si>
  <si>
    <t>2081439</t>
  </si>
  <si>
    <t>4835 Hwy 1604 South</t>
  </si>
  <si>
    <t>163</t>
  </si>
  <si>
    <t>LS230GEN01</t>
  </si>
  <si>
    <t>MISSION DEL LAGO LIFT STATION GENERATOR</t>
  </si>
  <si>
    <t>135598501000</t>
  </si>
  <si>
    <t>2112993</t>
  </si>
  <si>
    <t>10762 PLEASANTON RD - MISSION</t>
  </si>
  <si>
    <t>LS233GEN01</t>
  </si>
  <si>
    <t>MEDIO DISINFECTION BACK UP GENERATOR</t>
  </si>
  <si>
    <t>96A01180-S</t>
  </si>
  <si>
    <t>2026273</t>
  </si>
  <si>
    <t>156.2</t>
  </si>
  <si>
    <t>LS239GEN01</t>
  </si>
  <si>
    <t>38TH STREET LIFT STATION GENERATOR</t>
  </si>
  <si>
    <t>5256980100</t>
  </si>
  <si>
    <t>2083447</t>
  </si>
  <si>
    <t>1033 38TH ST - 38TH ST</t>
  </si>
  <si>
    <t>125</t>
  </si>
  <si>
    <t>LS243GEN01</t>
  </si>
  <si>
    <t>WALDEN GENERATOR (need to be replaced along with transfer sw)</t>
  </si>
  <si>
    <t>100.ODYC-15R/18933J</t>
  </si>
  <si>
    <t>H840722245</t>
  </si>
  <si>
    <t>6601 Legend Lane</t>
  </si>
  <si>
    <t>LS252GEN01</t>
  </si>
  <si>
    <t>TWIN OAKS CHEMICAL BUILDING EMERGENCY GENERATOR</t>
  </si>
  <si>
    <t>3182830200</t>
  </si>
  <si>
    <t>2072312</t>
  </si>
  <si>
    <t>4588 HARDY ROAD</t>
  </si>
  <si>
    <t>LS260GEN01</t>
  </si>
  <si>
    <t>CARLISLE STATION EMERGENCY GENERATOR (O/S)</t>
  </si>
  <si>
    <t>80.0DGDA-L/30472A</t>
  </si>
  <si>
    <t>C870880618</t>
  </si>
  <si>
    <t>100</t>
  </si>
  <si>
    <t>LS263GEN01</t>
  </si>
  <si>
    <t>WOODED KNOLL LIFT STATION GENERATOR</t>
  </si>
  <si>
    <t>10331710100</t>
  </si>
  <si>
    <t>2100413</t>
  </si>
  <si>
    <t>Hardy Oaks cross from new school</t>
  </si>
  <si>
    <t>LS264GEN01</t>
  </si>
  <si>
    <t>POLICE ACADEMY LIFT STATION EMERGENCY GENERATOR</t>
  </si>
  <si>
    <t>13559860100</t>
  </si>
  <si>
    <t>2112977</t>
  </si>
  <si>
    <t>10500 PLEASANTON RD 
_x000D_behind the Police Academy Shooting Range</t>
  </si>
  <si>
    <t>LS268GEN01</t>
  </si>
  <si>
    <t>IRON HORSE LIFT STATION GENERATOR</t>
  </si>
  <si>
    <t>2544970100</t>
  </si>
  <si>
    <t>2068490</t>
  </si>
  <si>
    <t>12493 FM 1560 N - IRON HORSE -</t>
  </si>
  <si>
    <t>LS269GEN01</t>
  </si>
  <si>
    <t>ENCHANTED SUNSET GENERATOR (out of service)</t>
  </si>
  <si>
    <t>XQ100P4</t>
  </si>
  <si>
    <t>OLY HXP00131</t>
  </si>
  <si>
    <t>11351 Enchanted Sunset</t>
  </si>
  <si>
    <t>LS270GEN01</t>
  </si>
  <si>
    <t>WINCHESTER GENERATOR</t>
  </si>
  <si>
    <t>G75F1</t>
  </si>
  <si>
    <t>E0715A/001</t>
  </si>
  <si>
    <t>2560 Marshall Rd.</t>
  </si>
  <si>
    <t>LS276GEN01</t>
  </si>
  <si>
    <t>CHAVANEAUX EAST LIFT STATION EMERGENCY GENERATOR</t>
  </si>
  <si>
    <t>13559350100</t>
  </si>
  <si>
    <t>2112975</t>
  </si>
  <si>
    <t>9702 RUIDOSA - CHAVANAUX E</t>
  </si>
  <si>
    <t>80</t>
  </si>
  <si>
    <t>LS277GEN01</t>
  </si>
  <si>
    <t>FALCON CENTER LIFT STATION GENERATOR</t>
  </si>
  <si>
    <t>DGCB 5554873</t>
  </si>
  <si>
    <t>D020353915</t>
  </si>
  <si>
    <t>23490 IH 10 WEST - FALCON CENT</t>
  </si>
  <si>
    <t>LS304GEN01</t>
  </si>
  <si>
    <t>MISSION REACH LIFT STATION GENERATOR</t>
  </si>
  <si>
    <t>60RZG</t>
  </si>
  <si>
    <t>2197924</t>
  </si>
  <si>
    <t>510 E GLENN</t>
  </si>
  <si>
    <t>75</t>
  </si>
  <si>
    <t>gas</t>
  </si>
  <si>
    <t>PROD020GEN902</t>
  </si>
  <si>
    <t>TRIANA LIFT STATION GENERATOR</t>
  </si>
  <si>
    <t>12045880100</t>
  </si>
  <si>
    <t>2106632</t>
  </si>
  <si>
    <t>23127 IH 10 West</t>
  </si>
  <si>
    <t>PROD022GEN901</t>
  </si>
  <si>
    <t>INDIAN HILLS LIFT STATION GENERATOR</t>
  </si>
  <si>
    <t>13559910100</t>
  </si>
  <si>
    <t>2112963</t>
  </si>
  <si>
    <t>3500 GOLIAD RD - INDIAN HILLS</t>
  </si>
  <si>
    <t>63</t>
  </si>
  <si>
    <t>TWFCGEN902</t>
  </si>
  <si>
    <t>SOUTHTON RD LIFT STATION GENERATOR</t>
  </si>
  <si>
    <t>S415792</t>
  </si>
  <si>
    <t>144403</t>
  </si>
  <si>
    <t>13719 SOUTHTON RD - SOUTHON RD</t>
  </si>
  <si>
    <t>DR05ELGEN07</t>
  </si>
  <si>
    <t>VINEYARD LIFT STATION GENERATOR</t>
  </si>
  <si>
    <t>13559880200</t>
  </si>
  <si>
    <t>2112982</t>
  </si>
  <si>
    <t>2303 N. LOOP 1604 W - VINEYARD</t>
  </si>
  <si>
    <t>LS126GEN01</t>
  </si>
  <si>
    <t>NICKEL &amp; DIME LIFT STATION EMERGENCY GENERATOR</t>
  </si>
  <si>
    <t>13559800100</t>
  </si>
  <si>
    <t>2112962</t>
  </si>
  <si>
    <t>13311 BABCOCK RD - NICKLE &amp; DI</t>
  </si>
  <si>
    <t>LS215GEN01</t>
  </si>
  <si>
    <t>HEIGHTS OF STONE OAK LIFT STATION GENERATOR</t>
  </si>
  <si>
    <t>13559880100</t>
  </si>
  <si>
    <t>2112979</t>
  </si>
  <si>
    <t>25103 ESTANCIA CIRCLE - HEIGHT</t>
  </si>
  <si>
    <t>LS321GEN01</t>
  </si>
  <si>
    <t>WORTHAM OAKS LIFT STATION GENERATOR</t>
  </si>
  <si>
    <t>5647190100</t>
  </si>
  <si>
    <t>2084602</t>
  </si>
  <si>
    <t>5406 E EVANS RD - WORTHAM OAKS</t>
  </si>
  <si>
    <t>MCFCGEN01</t>
  </si>
  <si>
    <t>INDIAN SPRINGS LIFT STATION GENERATOR</t>
  </si>
  <si>
    <t>7081410200</t>
  </si>
  <si>
    <t>2090275</t>
  </si>
  <si>
    <t>3500 GOLIAD RD.</t>
  </si>
  <si>
    <t>OLIVER RANCH GENERATOR</t>
  </si>
  <si>
    <t>DGCG-57821900</t>
  </si>
  <si>
    <t>L0G0000861</t>
  </si>
  <si>
    <t>26293 US HWY 281 N.</t>
  </si>
  <si>
    <t>DOS RIOS CMS EMERGENCY GENERATOR</t>
  </si>
  <si>
    <t>40.0 DL6T-15B/14A</t>
  </si>
  <si>
    <t>G870907108</t>
  </si>
  <si>
    <t>50</t>
  </si>
  <si>
    <t>SOUTHSIDE HIGH LIFT STATION GENERATOR</t>
  </si>
  <si>
    <t>40REDZJB</t>
  </si>
  <si>
    <t>0766491</t>
  </si>
  <si>
    <t>1680 MARTINEZ LOSOYA RD. - S.S</t>
  </si>
  <si>
    <t>BM039GEN901</t>
  </si>
  <si>
    <t>TWIN OAKS ANTENA GENERATOR</t>
  </si>
  <si>
    <t>95A00854-S</t>
  </si>
  <si>
    <t>2018967</t>
  </si>
  <si>
    <t>BM040GEN901</t>
  </si>
  <si>
    <t>KELLY USA 1549 LIFT STATION GENERATOR</t>
  </si>
  <si>
    <t>252FDR1012ADAW</t>
  </si>
  <si>
    <t>TJ3390514</t>
  </si>
  <si>
    <t>223 JEFFERSON RD. KELLY USA BL</t>
  </si>
  <si>
    <t>47.5</t>
  </si>
  <si>
    <t>BM064GEN901</t>
  </si>
  <si>
    <t>UNIVERSITY OAKS LIFT STATION EMERGENCY GENERATOR</t>
  </si>
  <si>
    <t>10376280100</t>
  </si>
  <si>
    <t>2100237</t>
  </si>
  <si>
    <t>4738 SHAVANO OAKS - UNIVERSITY</t>
  </si>
  <si>
    <t>BM065GEN901</t>
  </si>
  <si>
    <t>KELLY USA 66 LIFT STATION GENERATOR</t>
  </si>
  <si>
    <t>535D18</t>
  </si>
  <si>
    <t>340941</t>
  </si>
  <si>
    <t>111 BERMAN RD - KELLY USA BLDG</t>
  </si>
  <si>
    <t>WOODS OF SHAVANO W. LIFT STATION EMERGENCY GENERATOR</t>
  </si>
  <si>
    <t>10376330100</t>
  </si>
  <si>
    <t>2100239</t>
  </si>
  <si>
    <t>14626 HIDDEN GLEN WOODS - WOOD</t>
  </si>
  <si>
    <t>44</t>
  </si>
  <si>
    <t>BM087GEN901</t>
  </si>
  <si>
    <t>WOODS OF SHAVENO E. LIFT STATION GENERATOR</t>
  </si>
  <si>
    <t>2100326</t>
  </si>
  <si>
    <t>14322 INDIAN WOODS - WOODS OF</t>
  </si>
  <si>
    <t>BM095GEN901</t>
  </si>
  <si>
    <t>AFTON OAKS LIFT STATION EMERGENCY GENERATOR</t>
  </si>
  <si>
    <t>D6.8</t>
  </si>
  <si>
    <t>00620 E AFTON OAKS BLVD- AFTON OAKS</t>
  </si>
  <si>
    <t>BM160GEN901</t>
  </si>
  <si>
    <t>STONE OAK LIFT STATION GENERATOR</t>
  </si>
  <si>
    <t>1026 SILVER KNOLL - STONE OAK</t>
  </si>
  <si>
    <t>LEGEND HILLS LIFT STATION EMERGENCY GENERATOR</t>
  </si>
  <si>
    <t>7019 WASHITA WAY - LEGEND HILL</t>
  </si>
  <si>
    <t>BM178GEN901</t>
  </si>
  <si>
    <t>LAUREL CANYON LIFT STATION GENERATOR</t>
  </si>
  <si>
    <t>4599370200</t>
  </si>
  <si>
    <t>2080296</t>
  </si>
  <si>
    <t>10225 BRAUN RD - LAUREL CANYON</t>
  </si>
  <si>
    <t>BM198GEN901</t>
  </si>
  <si>
    <t>WESTWINDS LIFT STATION GENERATOR</t>
  </si>
  <si>
    <t>7730020100</t>
  </si>
  <si>
    <t>2092191</t>
  </si>
  <si>
    <t>12402 Alstroemeria</t>
  </si>
  <si>
    <t>BM206GEN901</t>
  </si>
  <si>
    <t>ONE DOMINIUM LIFT STATION GENERATOR</t>
  </si>
  <si>
    <t>11817920200</t>
  </si>
  <si>
    <t>2105560</t>
  </si>
  <si>
    <t>DR01ELGEN01</t>
  </si>
  <si>
    <t>KELLY BLDG 1625 EMERGENCY GENERATOR</t>
  </si>
  <si>
    <t>307 Chitty</t>
  </si>
  <si>
    <t>HQ01GEN01</t>
  </si>
  <si>
    <t>CHAMPIONS RIDGE  LIFT STATION GENERATOR 35 KW</t>
  </si>
  <si>
    <t>DGGD-6254281   ?</t>
  </si>
  <si>
    <t>A080149051</t>
  </si>
  <si>
    <t>127 Champion View</t>
  </si>
  <si>
    <t>HQ01GEN02</t>
  </si>
  <si>
    <t>CULEBRA STATION GENERATOR #2 (SWITCHGEAR)</t>
  </si>
  <si>
    <t>43</t>
  </si>
  <si>
    <t>HAUSMAN LIFT STATION GENERATOR</t>
  </si>
  <si>
    <t>8915460100</t>
  </si>
  <si>
    <t>2095418</t>
  </si>
  <si>
    <t>811 HAUSMAN</t>
  </si>
  <si>
    <t>38</t>
  </si>
  <si>
    <t>LC07ELGEN04</t>
  </si>
  <si>
    <t>GOLD CANYON LIFT STATION EMERGENCY GENERATOR</t>
  </si>
  <si>
    <t>10331500100</t>
  </si>
  <si>
    <t>2100128</t>
  </si>
  <si>
    <t>3000 GOLD CANYON RD - GOLD CAN</t>
  </si>
  <si>
    <t>35</t>
  </si>
  <si>
    <t>LC12ELGEN05</t>
  </si>
  <si>
    <t>TWIN OAKS GUARD HOUSE ELECTRICAL GENERATOR</t>
  </si>
  <si>
    <t>DKAF - 5867860</t>
  </si>
  <si>
    <t>G070078120</t>
  </si>
  <si>
    <t>LS011GEN01</t>
  </si>
  <si>
    <t>FIESTA LIFT STATION EMERGENCY GENERATOR</t>
  </si>
  <si>
    <t>11168260100</t>
  </si>
  <si>
    <t>2103381</t>
  </si>
  <si>
    <t>100 MERRY TRL - FIESTA</t>
  </si>
  <si>
    <t>31</t>
  </si>
  <si>
    <t>LS016GEN01</t>
  </si>
  <si>
    <t>DOS RIOS PROCESS AIR COMPRESSORS BUILDING GENERATOR</t>
  </si>
  <si>
    <t>91A03492-S/SR4</t>
  </si>
  <si>
    <t>2000812</t>
  </si>
  <si>
    <t>25</t>
  </si>
  <si>
    <t>LS132GEN01</t>
  </si>
  <si>
    <t>KELLY USA 638 LIFT STATION GENERATOR</t>
  </si>
  <si>
    <t>D20P1</t>
  </si>
  <si>
    <t>D4701A1001</t>
  </si>
  <si>
    <t>527 CITRUS RD - EAST KELLY USA
_x000D_ENGINE TESTING SIDE</t>
  </si>
  <si>
    <t>LS169GEN01</t>
  </si>
  <si>
    <t>MEDIO TOWER EMERGENCY GENERATOR</t>
  </si>
  <si>
    <t>3982270200</t>
  </si>
  <si>
    <t>2076684</t>
  </si>
  <si>
    <t>LS175GEN01</t>
  </si>
  <si>
    <t>KELLY USA 355 LIFT STATION GENERATOR</t>
  </si>
  <si>
    <t>15-ORDJC-4R/917OAD</t>
  </si>
  <si>
    <t>840721678</t>
  </si>
  <si>
    <t>355 AIRLIFT DR - KELLY USA BLD
_x000D_Boeing on the flight line</t>
  </si>
  <si>
    <t>LS208GEN01</t>
  </si>
  <si>
    <t>LACKLAND AFB 907 LIFT STATION GENERATOR</t>
  </si>
  <si>
    <t>197A05548-S</t>
  </si>
  <si>
    <t>2037567</t>
  </si>
  <si>
    <t>202 OSCAR WESTOVER RD 
_x000D_433rd AES Bldg 907 (Aeromedical Evacuation Squadron)</t>
  </si>
  <si>
    <t>AQUA PURA WATER PLANT EMERGENCY GENERATOR (DEV)</t>
  </si>
  <si>
    <t>6725 Moreno St.</t>
  </si>
  <si>
    <t>LS226GEN01</t>
  </si>
  <si>
    <t>WILD TURKEY PUMP STATION EMERGENCY GENERATOR</t>
  </si>
  <si>
    <t>25734 WILD TURKEY RD.</t>
  </si>
  <si>
    <t>LS231GEN01</t>
  </si>
  <si>
    <t>COLOR SPOT NURSERY EMERGENCY GENERATOR (need to be replaced)</t>
  </si>
  <si>
    <t>7960 Cagnon Rd, (colorspot Nursery)</t>
  </si>
  <si>
    <t>LS236GEN01</t>
  </si>
  <si>
    <t>ECHO MOUNTAIN STATION EMERGENCY GENERATOR (DEV)</t>
  </si>
  <si>
    <t>25723 Echo Mountain</t>
  </si>
  <si>
    <t>propane</t>
  </si>
  <si>
    <t>LS240GEN01</t>
  </si>
  <si>
    <t>STEIN RANCH PUMP STATION EMERGENCY GENERATOR</t>
  </si>
  <si>
    <t>18999 HUEBNER</t>
  </si>
  <si>
    <t>LS265GEN01</t>
  </si>
  <si>
    <t>VESTAL TANK STATION EMERGENCY GENERATOR (DEV)</t>
  </si>
  <si>
    <t>111 VESTAL</t>
  </si>
  <si>
    <t>LS271GEN01</t>
  </si>
  <si>
    <t>NEW WORLD PUMP STATION EMERGENCY GENERATOR (DEV)</t>
  </si>
  <si>
    <t>9623 New World</t>
  </si>
  <si>
    <t>LS273GEN01</t>
  </si>
  <si>
    <t>DOS RIOS EQ AREA EMERGENCY GENERATOR</t>
  </si>
  <si>
    <t>3412OT / SR4</t>
  </si>
  <si>
    <t>5NA06872</t>
  </si>
  <si>
    <t>3495 Valley Rd 78221</t>
  </si>
  <si>
    <t>LS275GEN01</t>
  </si>
  <si>
    <t>LEON CREEK ADMIN AREA EMERGENCY STANDBY GENERATOR</t>
  </si>
  <si>
    <t>out</t>
  </si>
  <si>
    <t>LS281GEN01</t>
  </si>
  <si>
    <t>FEATHERCREST LIFT STATION GENERATOR (#17143)</t>
  </si>
  <si>
    <t>G090019526</t>
  </si>
  <si>
    <t>3847 THOUSAND OAKS - FEATHERCREST</t>
  </si>
  <si>
    <t>LS284GEN01</t>
  </si>
  <si>
    <t>CEDAR CREEK LIFT STATION EMERGENCY GENERATOR</t>
  </si>
  <si>
    <t>J1844</t>
  </si>
  <si>
    <t>144331</t>
  </si>
  <si>
    <t>19400 KYLE SEALE PWKY - CEDAR</t>
  </si>
  <si>
    <t>LS303GEN01</t>
  </si>
  <si>
    <t>BRIGHTON OAKS LIFT STATION GENERATOR</t>
  </si>
  <si>
    <t>SD0050-K362.4D18HPSY</t>
  </si>
  <si>
    <t>2543 BRIGHTON OAKS - BRIGHTON</t>
  </si>
  <si>
    <t>LS322GEN01</t>
  </si>
  <si>
    <t>SOUTH PRESA LIFT STATION GENERATOR</t>
  </si>
  <si>
    <t>8510 SOUTH PRESA</t>
  </si>
  <si>
    <t>no</t>
  </si>
  <si>
    <t>gen</t>
  </si>
  <si>
    <t>here</t>
  </si>
  <si>
    <t>LS323GEN01</t>
  </si>
  <si>
    <t>MARSHALL RD LIFT STATION GENERATOR</t>
  </si>
  <si>
    <t>S415784</t>
  </si>
  <si>
    <t>144413</t>
  </si>
  <si>
    <t>23750 US HWY 281 N - MARSHALL</t>
  </si>
  <si>
    <t>MC01ELGEN02</t>
  </si>
  <si>
    <t>COSTCO LIFT STATION GENERATOR</t>
  </si>
  <si>
    <t>1301 N. LOOP 1604 E - COSTCO -</t>
  </si>
  <si>
    <t>PROD002GEN901</t>
  </si>
  <si>
    <t>FOX GROVE LIFT STATION GENERATOR</t>
  </si>
  <si>
    <t>21355 BRANDING BAY - FOX GROVE</t>
  </si>
  <si>
    <t>PROD009GEN901</t>
  </si>
  <si>
    <t>RIVINIA LIFT STATION GENERATOR</t>
  </si>
  <si>
    <t>19500 US HWY 281 N - RAVINIA ,</t>
  </si>
  <si>
    <t>CRESTA BELLA LIFT STATION GENERATOR</t>
  </si>
  <si>
    <t>20029 IH 10 W.</t>
  </si>
  <si>
    <t>PROD125GEN901</t>
  </si>
  <si>
    <t>ACCD (BOERNE STAGE ROAD) LIFT STATION GENERATOR</t>
  </si>
  <si>
    <t>29473 IH 10 West Boerne TX</t>
  </si>
  <si>
    <t>PROD128GEN901</t>
  </si>
  <si>
    <t>ALAMO RANCH "B"  LIFT STATION GENERATOR</t>
  </si>
  <si>
    <t>11860 Thoroughbred Trail</t>
  </si>
  <si>
    <t>ELKHORN RIDGE LIFT STATION GENERATOR</t>
  </si>
  <si>
    <t>9087 Elkhorn</t>
  </si>
  <si>
    <t>PROD311GEN901</t>
  </si>
  <si>
    <t>ANDERSON EMERGENCY GENERATOR</t>
  </si>
  <si>
    <t>DSFAE-9298893</t>
  </si>
  <si>
    <t>L1102811736</t>
  </si>
  <si>
    <t>5025 LOOP WEST 1604 NORTH</t>
  </si>
  <si>
    <t>PROD324GEN501</t>
  </si>
  <si>
    <t>MISSION PUMP STATION EMERGENCY GENERATOR</t>
  </si>
  <si>
    <t>0387-63 NR3</t>
  </si>
  <si>
    <t>73196911</t>
  </si>
  <si>
    <t>615 THEO PKWY</t>
  </si>
  <si>
    <t>PROD325GEN901</t>
  </si>
  <si>
    <t>HILDEBRAND TANK STATION GENERATOR</t>
  </si>
  <si>
    <t>8371250100</t>
  </si>
  <si>
    <t>2093929</t>
  </si>
  <si>
    <t>643 E. HILDEBRAND</t>
  </si>
  <si>
    <t>PROD427GEN901</t>
  </si>
  <si>
    <t>TINKER TANK STATION GENERATOR</t>
  </si>
  <si>
    <t>246 TINKER DRIVE</t>
  </si>
  <si>
    <t>PROD437GEN901</t>
  </si>
  <si>
    <t>SOUTH FOSTER GENERATOR</t>
  </si>
  <si>
    <t>0058701</t>
  </si>
  <si>
    <t>7027794</t>
  </si>
  <si>
    <t>2727 SOUTH FOSTER RD</t>
  </si>
  <si>
    <t>PROD441GEN901</t>
  </si>
  <si>
    <t>SCHERTZ PARKWAY EMERGENCY GENERATOR</t>
  </si>
  <si>
    <t>1744 Schertz Parkway_x000D__x000D_behind Schertz Visitor Center</t>
  </si>
  <si>
    <t>PRODMRSCGEN010</t>
  </si>
  <si>
    <t>MISSION ROAD SERVICE CENTER EMERGENCY GENERATOR</t>
  </si>
  <si>
    <t>517 Mission Rd.</t>
  </si>
  <si>
    <t>Encino Park lift station 165</t>
  </si>
  <si>
    <t>3098 Caliza dr</t>
  </si>
  <si>
    <t>Spare production Trailer unit</t>
  </si>
  <si>
    <t>411 Carlisle</t>
  </si>
  <si>
    <t>These are the units that are located at Carlisle</t>
  </si>
  <si>
    <t>This unit is out of service</t>
  </si>
  <si>
    <t>These units need to be replaced either by other units that become available or</t>
  </si>
  <si>
    <t>put into the budget and replaced by contractors.</t>
  </si>
  <si>
    <t>UNIT ID #</t>
  </si>
  <si>
    <t>SERIEL NO.</t>
  </si>
  <si>
    <t>UPDATED GENERATOR LIST TO DATE 05/19/17</t>
  </si>
  <si>
    <t>OUT</t>
  </si>
  <si>
    <t>LS165GENO1</t>
  </si>
  <si>
    <t xml:space="preserve">LS221GEN01 </t>
  </si>
  <si>
    <t>CAGNON LIFT STATION EMERGENCY GENERATOR (spare)</t>
  </si>
  <si>
    <t>LONE STAR LIFT STATION GENERATOR (spare)</t>
  </si>
  <si>
    <t>LS212GEN01</t>
  </si>
  <si>
    <t>HQESSC902</t>
  </si>
  <si>
    <t>BM001GEN17165</t>
  </si>
  <si>
    <t>DR012ELGEN10</t>
  </si>
  <si>
    <t>BM083GEN901</t>
  </si>
  <si>
    <t>No Longer in Service</t>
  </si>
  <si>
    <t>BM020GEN901 **OS**</t>
  </si>
  <si>
    <t>SERIAL NO.</t>
  </si>
  <si>
    <t>MANUFACTURER</t>
  </si>
  <si>
    <t>Serial #</t>
  </si>
  <si>
    <t>Manufactured Date</t>
  </si>
  <si>
    <t>Kato light 174755-0308</t>
  </si>
  <si>
    <t>Cat G5H00260</t>
  </si>
  <si>
    <t>MTU 159142-0408</t>
  </si>
  <si>
    <t>Cummins F100132708</t>
  </si>
  <si>
    <t>Cummins E980748663</t>
  </si>
  <si>
    <t>MTU 155980-0208</t>
  </si>
  <si>
    <t>Cat 81206237</t>
  </si>
  <si>
    <t>Cat 8120638</t>
  </si>
  <si>
    <t>Generac 2083960</t>
  </si>
  <si>
    <t>Cat 5NA021387</t>
  </si>
  <si>
    <t>Cat 81205508</t>
  </si>
  <si>
    <t>Cummins E940542962</t>
  </si>
  <si>
    <t>Cummins L020450265</t>
  </si>
  <si>
    <t>F110191465</t>
  </si>
  <si>
    <t>Baldor P1211080004</t>
  </si>
  <si>
    <t>Cat 5LA01820</t>
  </si>
  <si>
    <t>MTU 315133-1-11109</t>
  </si>
  <si>
    <t>Cat 00C44ENCE00688</t>
  </si>
  <si>
    <t>Cat 81205586</t>
  </si>
  <si>
    <t>Cat GGB01613</t>
  </si>
  <si>
    <t>Cummins C970632256</t>
  </si>
  <si>
    <t>Generac 2090936</t>
  </si>
  <si>
    <t>Cat 9FF1209</t>
  </si>
  <si>
    <t>Cummins G090019067</t>
  </si>
  <si>
    <t>Generac 2101261</t>
  </si>
  <si>
    <t>Cummins K19524-9/18-02</t>
  </si>
  <si>
    <t>Kohler 0766952</t>
  </si>
  <si>
    <t>A140620398</t>
  </si>
  <si>
    <t>Cummins 335HC4AL-2A</t>
  </si>
  <si>
    <t>!997</t>
  </si>
  <si>
    <t>Generac 2100703</t>
  </si>
  <si>
    <t>Generac 2076666</t>
  </si>
  <si>
    <t>Kohler 2289591</t>
  </si>
  <si>
    <t>Cummins H990975252</t>
  </si>
  <si>
    <t>Cummins J090089890</t>
  </si>
  <si>
    <t>MTU 2154227</t>
  </si>
  <si>
    <t>Cat</t>
  </si>
  <si>
    <t>Kohler 603031</t>
  </si>
  <si>
    <t>Cummings L920495503</t>
  </si>
  <si>
    <t>!992</t>
  </si>
  <si>
    <t>MTU 603029</t>
  </si>
  <si>
    <t>Cat 81209573</t>
  </si>
  <si>
    <t>Cat 5WF00583</t>
  </si>
  <si>
    <t>Olympian oly0000ANNS</t>
  </si>
  <si>
    <t>Generac 2072774</t>
  </si>
  <si>
    <t>Kohler 2266493</t>
  </si>
  <si>
    <t xml:space="preserve">Kohler </t>
  </si>
  <si>
    <t>Marathon sk19524129</t>
  </si>
  <si>
    <t>Kohler 0765826</t>
  </si>
  <si>
    <t>Cummins J980817240</t>
  </si>
  <si>
    <t>Kohler 2262775</t>
  </si>
  <si>
    <t>Kohler 2266426</t>
  </si>
  <si>
    <t>Generac 2081056</t>
  </si>
  <si>
    <t>Cummins G020390073</t>
  </si>
  <si>
    <t>Generac 2094834</t>
  </si>
  <si>
    <t>Generac 2081439</t>
  </si>
  <si>
    <t>Generac 2112993</t>
  </si>
  <si>
    <t>Generac 2026273</t>
  </si>
  <si>
    <t>Generac 2083447</t>
  </si>
  <si>
    <t>Generac 2072312</t>
  </si>
  <si>
    <t>Generac 2100193</t>
  </si>
  <si>
    <t>Generac 2112977</t>
  </si>
  <si>
    <t>Generac 2068490</t>
  </si>
  <si>
    <t>Olympian E0714A1001</t>
  </si>
  <si>
    <t>Generac 2112975</t>
  </si>
  <si>
    <t>Cummins D020353915</t>
  </si>
  <si>
    <t>Kohler 2197924</t>
  </si>
  <si>
    <t>Generac 2106632</t>
  </si>
  <si>
    <t>Generac 2100240</t>
  </si>
  <si>
    <t>Generac 2112980</t>
  </si>
  <si>
    <t>Generac 2112982</t>
  </si>
  <si>
    <t>Generac 2112962</t>
  </si>
  <si>
    <t>Generac 2112979</t>
  </si>
  <si>
    <t>Generac 2084802</t>
  </si>
  <si>
    <t>Generac 2090275</t>
  </si>
  <si>
    <t>Cummins L060000861</t>
  </si>
  <si>
    <t>Cummins E873213629</t>
  </si>
  <si>
    <t>Kohler 0766491</t>
  </si>
  <si>
    <t>Generac 2018967</t>
  </si>
  <si>
    <t>Generac 2199237</t>
  </si>
  <si>
    <t>Cummins C870880618</t>
  </si>
  <si>
    <t>Generac 2100239</t>
  </si>
  <si>
    <t>Generac 2100236</t>
  </si>
  <si>
    <t>Generac 2100133</t>
  </si>
  <si>
    <t>Generac 2100238</t>
  </si>
  <si>
    <t>Generac 2080296</t>
  </si>
  <si>
    <t>Generac 2092191</t>
  </si>
  <si>
    <t>Generac 2105560</t>
  </si>
  <si>
    <t>Cummins A080149051</t>
  </si>
  <si>
    <t>Generac 2056361</t>
  </si>
  <si>
    <t>Generac 2095418</t>
  </si>
  <si>
    <t>Generac 2100128</t>
  </si>
  <si>
    <t>Cummins G070078120</t>
  </si>
  <si>
    <t>Generac 2013381</t>
  </si>
  <si>
    <t>Generac 5D020-k364</t>
  </si>
  <si>
    <t>Olympian D4701A1001</t>
  </si>
  <si>
    <t>Generac 2076684</t>
  </si>
  <si>
    <t>Cat 90R02767</t>
  </si>
  <si>
    <t>Cummins E090006154</t>
  </si>
  <si>
    <t>Generac</t>
  </si>
  <si>
    <t>Generac 2323627</t>
  </si>
  <si>
    <t>Cat 81209463</t>
  </si>
  <si>
    <t>Cummins G090019526</t>
  </si>
  <si>
    <t>Generac 2112976</t>
  </si>
  <si>
    <t>Generac 2112981</t>
  </si>
  <si>
    <t>Generac 2112946</t>
  </si>
  <si>
    <t>Generac 2112953</t>
  </si>
  <si>
    <t>Generac 2112978</t>
  </si>
  <si>
    <t>Generac 2112945</t>
  </si>
  <si>
    <t>Cummins C130478836</t>
  </si>
  <si>
    <t>Kohler SgM32DKSZ</t>
  </si>
  <si>
    <t>Cummins L110281736</t>
  </si>
  <si>
    <t>Cummins B110190768</t>
  </si>
  <si>
    <t>Generac 2093929</t>
  </si>
  <si>
    <t>Generac 7027794</t>
  </si>
  <si>
    <t>Generac 2117431</t>
  </si>
  <si>
    <t>Generac 2266425</t>
  </si>
  <si>
    <t>Kohler SGM32D2GC</t>
  </si>
  <si>
    <t>Volvo direct drive</t>
  </si>
  <si>
    <t>Cummins A160913886</t>
  </si>
  <si>
    <t>Cummins A160913887</t>
  </si>
  <si>
    <t>HQWSOCGEN904</t>
  </si>
  <si>
    <t>HQNFOCGEN903</t>
  </si>
  <si>
    <t>PROD010GEN901</t>
  </si>
  <si>
    <t>BM027ENG201</t>
  </si>
  <si>
    <t>PROD020GEN901</t>
  </si>
  <si>
    <t>PROD426GEN901</t>
  </si>
  <si>
    <t>BGD05GEN901</t>
  </si>
  <si>
    <t>Cat C27-T2</t>
  </si>
  <si>
    <t>4588 Hardy Road</t>
  </si>
  <si>
    <t>15103 Capital Port Dr.</t>
  </si>
  <si>
    <t>2903 Hunt Lane</t>
  </si>
  <si>
    <t>10500 PLEASANTON RD 
_x000D_</t>
  </si>
  <si>
    <t>19260 Somerset Rd. Somerset TX</t>
  </si>
  <si>
    <t>DESAL GEN</t>
  </si>
  <si>
    <t>NORTHSIDE SERVICE CENTER</t>
  </si>
  <si>
    <t>WESTSIDE SERVICE CENTER</t>
  </si>
  <si>
    <t>TW01GEN901</t>
  </si>
  <si>
    <t>20REOZK</t>
  </si>
  <si>
    <t>13655 O'Conner</t>
  </si>
  <si>
    <t>TD100G</t>
  </si>
  <si>
    <t>6912 West Ave</t>
  </si>
  <si>
    <t>450DFEJ-1534013</t>
  </si>
  <si>
    <t>DFEJ-1524012</t>
  </si>
  <si>
    <t>WEST AVE</t>
  </si>
  <si>
    <t>NACO</t>
  </si>
  <si>
    <t>ENCINO PARK LIFT STATION 165</t>
  </si>
  <si>
    <t>DSGAA</t>
  </si>
  <si>
    <t>F130518397</t>
  </si>
  <si>
    <t>Cummins F130518397</t>
  </si>
  <si>
    <t>750S</t>
  </si>
  <si>
    <t>54950/000010</t>
  </si>
  <si>
    <t>Generac 2086800</t>
  </si>
  <si>
    <t>J990006470</t>
  </si>
  <si>
    <t>Cummins J990006470</t>
  </si>
  <si>
    <t>Marathon TJ339</t>
  </si>
  <si>
    <t>KELLY USA 1549 LIFT STATION GENERATOR LS Small by road</t>
  </si>
  <si>
    <t>XQ100</t>
  </si>
  <si>
    <t>oly00000HX4P</t>
  </si>
  <si>
    <t>Olympian oly00000Hx4P</t>
  </si>
  <si>
    <t>Generac 840588</t>
  </si>
  <si>
    <t xml:space="preserve"> Carlisle</t>
  </si>
  <si>
    <t>OLD LEON HEADWORKS</t>
  </si>
  <si>
    <t>OLD KELLY 66</t>
  </si>
  <si>
    <t>Carlisle</t>
  </si>
  <si>
    <t>US MOTORS</t>
  </si>
  <si>
    <t>OLD H&amp;C PLANT UNIT</t>
  </si>
  <si>
    <t>98A03665  S</t>
  </si>
  <si>
    <t>OLD KELLY 1540</t>
  </si>
  <si>
    <t>431RSL2008A</t>
  </si>
  <si>
    <t>TK 3414476</t>
  </si>
  <si>
    <t>Auction off or dispose of</t>
  </si>
  <si>
    <t>Comments</t>
  </si>
  <si>
    <t>Unit sits in garage type bldg.  " G"</t>
  </si>
  <si>
    <t>Newer unit  "A+"</t>
  </si>
  <si>
    <t>Sits at UV area  "G"</t>
  </si>
  <si>
    <t>a propane unit   "A"</t>
  </si>
  <si>
    <t>REPLACE "R"</t>
  </si>
  <si>
    <t>running need fuel delivery system upgrade</t>
  </si>
  <si>
    <t>Newer unit   "A"</t>
  </si>
  <si>
    <t>REPLACE  "R"</t>
  </si>
  <si>
    <t>Fair  "g"</t>
  </si>
  <si>
    <t>Unit is older and in corosive envir. "g"</t>
  </si>
  <si>
    <t>Good shape "G"</t>
  </si>
  <si>
    <t>Moved unit from Cagnon  "A"</t>
  </si>
  <si>
    <t>Replace  "R"</t>
  </si>
  <si>
    <t>Good shape  "A"</t>
  </si>
  <si>
    <t>Great shape  "A+"</t>
  </si>
  <si>
    <t>New unit "A+"</t>
  </si>
  <si>
    <t>355 AIRLIFT DR - KELLY USA BLD 
_x000D_Boeing on the flight line</t>
  </si>
  <si>
    <t>527 CITRUS RD - EAST KELLY USA _x000D_ENGINE TESTING SIDE</t>
  </si>
  <si>
    <t>Replacement Date (+ -) 5yrs</t>
  </si>
  <si>
    <t>Fair "g"</t>
  </si>
  <si>
    <t>Good shape  "G"</t>
  </si>
  <si>
    <t>Great shape "A+"</t>
  </si>
  <si>
    <t>Good shape "g"</t>
  </si>
  <si>
    <t>Great shape  "A"</t>
  </si>
  <si>
    <t>Great shape "A"</t>
  </si>
  <si>
    <t>Great shape "a"</t>
  </si>
  <si>
    <t>25658 Rabbit 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</si>
</sst>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theme="1"/>
      <name val="Utsaah"/>
      <family val="2"/>
    </font>
    <font>
      <b/>
      <sz val="18"/>
      <color theme="1"/>
      <name val="Calibri"/>
      <family val="2"/>
      <scheme val="minor"/>
    </font>
    <font>
      <sz val="24"/>
      <color indexed="8"/>
      <name val="Utsaah"/>
      <family val="2"/>
    </font>
    <font>
      <sz val="24"/>
      <color theme="1"/>
      <name val="Utsaah"/>
      <family val="2"/>
    </font>
    <font>
      <sz val="24"/>
      <color indexed="8"/>
      <name val="Arial Narrow"/>
      <family val="2"/>
    </font>
    <font>
      <sz val="24"/>
      <color theme="1"/>
      <name val="Arial Narrow"/>
      <family val="2"/>
    </font>
    <font>
      <sz val="24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u/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Arial Narrow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 readingOrder="1"/>
    </xf>
    <xf numFmtId="0" fontId="0" fillId="3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7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3" fontId="9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top"/>
    </xf>
    <xf numFmtId="3" fontId="9" fillId="4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11" fillId="0" borderId="2" xfId="0" applyFont="1" applyBorder="1" applyAlignment="1">
      <alignment horizontal="center" vertical="top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readingOrder="1"/>
    </xf>
    <xf numFmtId="0" fontId="12" fillId="5" borderId="2" xfId="0" applyFont="1" applyFill="1" applyBorder="1" applyAlignment="1">
      <alignment horizontal="center" vertical="center" readingOrder="1"/>
    </xf>
    <xf numFmtId="0" fontId="12" fillId="4" borderId="2" xfId="0" applyFont="1" applyFill="1" applyBorder="1" applyAlignment="1">
      <alignment horizontal="center" vertical="center" readingOrder="1"/>
    </xf>
    <xf numFmtId="0" fontId="12" fillId="2" borderId="2" xfId="0" applyFont="1" applyFill="1" applyBorder="1" applyAlignment="1">
      <alignment horizontal="center" vertical="center" readingOrder="1"/>
    </xf>
    <xf numFmtId="0" fontId="13" fillId="3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top"/>
    </xf>
    <xf numFmtId="0" fontId="14" fillId="3" borderId="0" xfId="0" applyFont="1" applyFill="1" applyAlignment="1">
      <alignment horizontal="center" vertical="top"/>
    </xf>
    <xf numFmtId="0" fontId="15" fillId="0" borderId="0" xfId="0" applyFont="1"/>
    <xf numFmtId="0" fontId="15" fillId="0" borderId="2" xfId="0" applyFont="1" applyBorder="1" applyAlignment="1">
      <alignment vertical="top"/>
    </xf>
    <xf numFmtId="3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vertical="top"/>
    </xf>
    <xf numFmtId="0" fontId="15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5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16" fillId="0" borderId="0" xfId="0" applyFont="1"/>
    <xf numFmtId="0" fontId="18" fillId="3" borderId="0" xfId="0" applyFont="1" applyFill="1" applyAlignment="1">
      <alignment horizontal="center"/>
    </xf>
    <xf numFmtId="0" fontId="20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3" fontId="20" fillId="2" borderId="2" xfId="0" applyNumberFormat="1" applyFont="1" applyFill="1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3" borderId="2" xfId="0" applyFont="1" applyFill="1" applyBorder="1" applyAlignment="1">
      <alignment horizontal="left" vertical="top"/>
    </xf>
    <xf numFmtId="0" fontId="20" fillId="6" borderId="2" xfId="0" applyFont="1" applyFill="1" applyBorder="1" applyAlignment="1">
      <alignment horizontal="left" vertical="top"/>
    </xf>
    <xf numFmtId="0" fontId="20" fillId="6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top"/>
    </xf>
    <xf numFmtId="0" fontId="15" fillId="3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3" fontId="15" fillId="3" borderId="2" xfId="0" applyNumberFormat="1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3" fontId="15" fillId="6" borderId="2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vertical="top"/>
    </xf>
    <xf numFmtId="3" fontId="20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Fill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3" borderId="2" xfId="0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5" fillId="6" borderId="7" xfId="0" applyFont="1" applyFill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7" borderId="8" xfId="0" applyFont="1" applyFill="1" applyBorder="1" applyAlignment="1">
      <alignment vertical="top"/>
    </xf>
    <xf numFmtId="0" fontId="15" fillId="6" borderId="11" xfId="0" applyFont="1" applyFill="1" applyBorder="1" applyAlignment="1">
      <alignment horizontal="center" vertical="top"/>
    </xf>
    <xf numFmtId="0" fontId="15" fillId="6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top"/>
    </xf>
    <xf numFmtId="0" fontId="22" fillId="8" borderId="14" xfId="0" applyFont="1" applyFill="1" applyBorder="1" applyAlignment="1">
      <alignment vertical="top"/>
    </xf>
    <xf numFmtId="0" fontId="15" fillId="2" borderId="15" xfId="0" applyFont="1" applyFill="1" applyBorder="1" applyAlignment="1">
      <alignment vertical="top"/>
    </xf>
    <xf numFmtId="0" fontId="15" fillId="2" borderId="11" xfId="0" applyFont="1" applyFill="1" applyBorder="1" applyAlignment="1">
      <alignment horizontal="center" vertical="top"/>
    </xf>
    <xf numFmtId="0" fontId="15" fillId="7" borderId="18" xfId="0" applyFont="1" applyFill="1" applyBorder="1" applyAlignment="1">
      <alignment horizontal="center" vertical="top"/>
    </xf>
    <xf numFmtId="0" fontId="20" fillId="7" borderId="19" xfId="0" applyFont="1" applyFill="1" applyBorder="1" applyAlignment="1">
      <alignment horizontal="left" vertical="top"/>
    </xf>
    <xf numFmtId="0" fontId="20" fillId="7" borderId="19" xfId="0" applyFont="1" applyFill="1" applyBorder="1" applyAlignment="1">
      <alignment horizontal="left" vertical="center"/>
    </xf>
    <xf numFmtId="3" fontId="20" fillId="7" borderId="19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3" fontId="15" fillId="7" borderId="19" xfId="0" applyNumberFormat="1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9" xfId="0" applyFill="1" applyBorder="1" applyAlignment="1">
      <alignment vertical="top"/>
    </xf>
    <xf numFmtId="0" fontId="22" fillId="8" borderId="9" xfId="0" applyFont="1" applyFill="1" applyBorder="1" applyAlignment="1">
      <alignment horizontal="center" vertical="top"/>
    </xf>
    <xf numFmtId="0" fontId="22" fillId="8" borderId="10" xfId="0" applyFont="1" applyFill="1" applyBorder="1" applyAlignment="1">
      <alignment horizontal="left" vertical="top"/>
    </xf>
    <xf numFmtId="0" fontId="22" fillId="8" borderId="10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vertical="center"/>
    </xf>
    <xf numFmtId="3" fontId="22" fillId="8" borderId="10" xfId="0" applyNumberFormat="1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 vertical="top"/>
    </xf>
    <xf numFmtId="0" fontId="0" fillId="9" borderId="0" xfId="0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horizontal="left" vertical="top"/>
    </xf>
    <xf numFmtId="0" fontId="15" fillId="9" borderId="0" xfId="0" applyFont="1" applyFill="1" applyBorder="1" applyAlignment="1">
      <alignment horizontal="center" vertical="center"/>
    </xf>
    <xf numFmtId="0" fontId="0" fillId="9" borderId="20" xfId="0" applyFill="1" applyBorder="1" applyAlignment="1">
      <alignment vertical="top"/>
    </xf>
    <xf numFmtId="0" fontId="15" fillId="9" borderId="20" xfId="0" applyFont="1" applyFill="1" applyBorder="1" applyAlignment="1">
      <alignment vertical="top"/>
    </xf>
    <xf numFmtId="0" fontId="15" fillId="9" borderId="20" xfId="0" applyFont="1" applyFill="1" applyBorder="1" applyAlignment="1">
      <alignment horizontal="left" vertical="top"/>
    </xf>
    <xf numFmtId="0" fontId="15" fillId="9" borderId="20" xfId="0" applyFont="1" applyFill="1" applyBorder="1" applyAlignment="1">
      <alignment horizontal="center" vertical="center"/>
    </xf>
    <xf numFmtId="3" fontId="15" fillId="9" borderId="20" xfId="0" applyNumberFormat="1" applyFont="1" applyFill="1" applyBorder="1" applyAlignment="1">
      <alignment horizontal="center" vertical="top"/>
    </xf>
    <xf numFmtId="0" fontId="15" fillId="9" borderId="20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15" fillId="3" borderId="16" xfId="0" applyFont="1" applyFill="1" applyBorder="1" applyAlignment="1">
      <alignment vertical="top"/>
    </xf>
    <xf numFmtId="0" fontId="15" fillId="3" borderId="16" xfId="0" applyFont="1" applyFill="1" applyBorder="1" applyAlignment="1">
      <alignment horizontal="center" vertical="center"/>
    </xf>
    <xf numFmtId="0" fontId="15" fillId="9" borderId="20" xfId="0" applyFont="1" applyFill="1" applyBorder="1"/>
    <xf numFmtId="0" fontId="15" fillId="9" borderId="20" xfId="0" applyFont="1" applyFill="1" applyBorder="1" applyAlignment="1">
      <alignment horizontal="left"/>
    </xf>
    <xf numFmtId="0" fontId="16" fillId="9" borderId="20" xfId="0" applyFont="1" applyFill="1" applyBorder="1"/>
    <xf numFmtId="0" fontId="20" fillId="9" borderId="20" xfId="0" applyFont="1" applyFill="1" applyBorder="1" applyAlignment="1">
      <alignment horizontal="left" vertical="top"/>
    </xf>
    <xf numFmtId="0" fontId="20" fillId="9" borderId="20" xfId="0" applyFont="1" applyFill="1" applyBorder="1" applyAlignment="1">
      <alignment horizontal="left" vertical="center"/>
    </xf>
    <xf numFmtId="0" fontId="15" fillId="9" borderId="20" xfId="0" applyFont="1" applyFill="1" applyBorder="1" applyAlignment="1">
      <alignment horizontal="left" vertical="center"/>
    </xf>
    <xf numFmtId="0" fontId="20" fillId="9" borderId="20" xfId="0" applyFont="1" applyFill="1" applyBorder="1" applyAlignment="1">
      <alignment vertical="center"/>
    </xf>
    <xf numFmtId="3" fontId="15" fillId="9" borderId="20" xfId="0" applyNumberFormat="1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15" fillId="9" borderId="20" xfId="0" applyFont="1" applyFill="1" applyBorder="1" applyAlignment="1">
      <alignment vertical="center"/>
    </xf>
    <xf numFmtId="3" fontId="20" fillId="9" borderId="2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 vertical="top" readingOrder="1"/>
    </xf>
    <xf numFmtId="0" fontId="23" fillId="0" borderId="10" xfId="0" applyFont="1" applyBorder="1" applyAlignment="1">
      <alignment horizontal="center" vertical="top" wrapText="1" readingOrder="1"/>
    </xf>
    <xf numFmtId="0" fontId="24" fillId="0" borderId="10" xfId="0" applyFont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left" vertical="center" wrapText="1"/>
    </xf>
    <xf numFmtId="0" fontId="24" fillId="3" borderId="10" xfId="0" applyFont="1" applyFill="1" applyBorder="1" applyAlignment="1">
      <alignment horizontal="center" vertical="center" wrapText="1" readingOrder="1"/>
    </xf>
    <xf numFmtId="0" fontId="24" fillId="3" borderId="10" xfId="0" applyFont="1" applyFill="1" applyBorder="1" applyAlignment="1">
      <alignment horizontal="center" vertical="center" readingOrder="1"/>
    </xf>
    <xf numFmtId="0" fontId="17" fillId="3" borderId="10" xfId="0" applyFont="1" applyFill="1" applyBorder="1" applyAlignment="1">
      <alignment horizontal="center" vertical="center" readingOrder="1"/>
    </xf>
    <xf numFmtId="0" fontId="17" fillId="3" borderId="10" xfId="0" applyFont="1" applyFill="1" applyBorder="1" applyAlignment="1">
      <alignment horizontal="center" vertical="top" readingOrder="1"/>
    </xf>
    <xf numFmtId="0" fontId="15" fillId="0" borderId="11" xfId="0" applyFont="1" applyBorder="1" applyAlignment="1">
      <alignment horizontal="center" vertical="top"/>
    </xf>
    <xf numFmtId="0" fontId="16" fillId="9" borderId="11" xfId="0" applyFont="1" applyFill="1" applyBorder="1"/>
    <xf numFmtId="0" fontId="15" fillId="9" borderId="11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center"/>
    </xf>
    <xf numFmtId="0" fontId="16" fillId="9" borderId="17" xfId="0" applyFont="1" applyFill="1" applyBorder="1"/>
    <xf numFmtId="0" fontId="16" fillId="9" borderId="0" xfId="0" applyFont="1" applyFill="1" applyBorder="1"/>
    <xf numFmtId="0" fontId="15" fillId="9" borderId="11" xfId="0" applyFont="1" applyFill="1" applyBorder="1"/>
    <xf numFmtId="0" fontId="15" fillId="3" borderId="11" xfId="0" applyFont="1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horizontal="left" vertical="top"/>
    </xf>
    <xf numFmtId="0" fontId="15" fillId="3" borderId="12" xfId="0" applyFont="1" applyFill="1" applyBorder="1" applyAlignment="1">
      <alignment vertical="top"/>
    </xf>
    <xf numFmtId="0" fontId="15" fillId="3" borderId="12" xfId="0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3" borderId="12" xfId="0" applyFont="1" applyFill="1" applyBorder="1" applyAlignment="1">
      <alignment vertical="top"/>
    </xf>
    <xf numFmtId="0" fontId="15" fillId="0" borderId="16" xfId="0" applyFont="1" applyFill="1" applyBorder="1" applyAlignment="1">
      <alignment horizontal="left" vertical="top"/>
    </xf>
    <xf numFmtId="3" fontId="15" fillId="3" borderId="16" xfId="0" applyNumberFormat="1" applyFont="1" applyFill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vertical="top"/>
    </xf>
    <xf numFmtId="0" fontId="0" fillId="9" borderId="17" xfId="0" applyFill="1" applyBorder="1" applyAlignment="1">
      <alignment horizontal="center" vertical="top"/>
    </xf>
    <xf numFmtId="3" fontId="15" fillId="9" borderId="0" xfId="0" applyNumberFormat="1" applyFont="1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15" fillId="9" borderId="4" xfId="0" applyFont="1" applyFill="1" applyBorder="1" applyAlignment="1">
      <alignment vertical="top"/>
    </xf>
    <xf numFmtId="0" fontId="15" fillId="9" borderId="4" xfId="0" applyFont="1" applyFill="1" applyBorder="1" applyAlignment="1">
      <alignment horizontal="left" vertical="top"/>
    </xf>
    <xf numFmtId="0" fontId="15" fillId="9" borderId="4" xfId="0" applyFont="1" applyFill="1" applyBorder="1" applyAlignment="1">
      <alignment horizontal="center" vertical="center"/>
    </xf>
    <xf numFmtId="3" fontId="15" fillId="9" borderId="4" xfId="0" applyNumberFormat="1" applyFont="1" applyFill="1" applyBorder="1" applyAlignment="1">
      <alignment vertical="top"/>
    </xf>
    <xf numFmtId="0" fontId="0" fillId="9" borderId="5" xfId="0" applyFill="1" applyBorder="1" applyAlignment="1">
      <alignment vertical="top"/>
    </xf>
    <xf numFmtId="0" fontId="15" fillId="9" borderId="5" xfId="0" applyFont="1" applyFill="1" applyBorder="1" applyAlignment="1">
      <alignment vertical="top"/>
    </xf>
    <xf numFmtId="0" fontId="15" fillId="9" borderId="5" xfId="0" applyFont="1" applyFill="1" applyBorder="1" applyAlignment="1">
      <alignment horizontal="left" vertical="top"/>
    </xf>
    <xf numFmtId="0" fontId="15" fillId="9" borderId="5" xfId="0" applyFont="1" applyFill="1" applyBorder="1" applyAlignment="1">
      <alignment horizontal="center" vertical="center"/>
    </xf>
    <xf numFmtId="3" fontId="15" fillId="9" borderId="5" xfId="0" applyNumberFormat="1" applyFont="1" applyFill="1" applyBorder="1" applyAlignment="1">
      <alignment vertical="top"/>
    </xf>
    <xf numFmtId="0" fontId="20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top"/>
    </xf>
    <xf numFmtId="0" fontId="15" fillId="0" borderId="4" xfId="0" applyFont="1" applyBorder="1" applyAlignment="1">
      <alignment horizontal="left" vertical="top"/>
    </xf>
    <xf numFmtId="3" fontId="15" fillId="3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3" fontId="15" fillId="3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5" fillId="3" borderId="15" xfId="0" applyFont="1" applyFill="1" applyBorder="1" applyAlignment="1">
      <alignment vertical="top"/>
    </xf>
    <xf numFmtId="0" fontId="22" fillId="3" borderId="24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vertical="center"/>
    </xf>
    <xf numFmtId="3" fontId="22" fillId="3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16" fillId="3" borderId="0" xfId="0" applyFont="1" applyFill="1"/>
    <xf numFmtId="0" fontId="22" fillId="10" borderId="12" xfId="0" applyFont="1" applyFill="1" applyBorder="1" applyAlignment="1">
      <alignment vertical="top"/>
    </xf>
    <xf numFmtId="0" fontId="22" fillId="10" borderId="11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left" vertical="center" wrapText="1"/>
    </xf>
    <xf numFmtId="3" fontId="22" fillId="10" borderId="2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vertical="top"/>
    </xf>
    <xf numFmtId="0" fontId="16" fillId="10" borderId="0" xfId="0" applyFont="1" applyFill="1"/>
    <xf numFmtId="0" fontId="22" fillId="10" borderId="11" xfId="0" applyFont="1" applyFill="1" applyBorder="1" applyAlignment="1">
      <alignment horizontal="center" vertical="top"/>
    </xf>
    <xf numFmtId="0" fontId="22" fillId="10" borderId="2" xfId="0" applyFont="1" applyFill="1" applyBorder="1" applyAlignment="1">
      <alignment horizontal="left" vertical="top"/>
    </xf>
    <xf numFmtId="0" fontId="20" fillId="10" borderId="2" xfId="0" applyFont="1" applyFill="1" applyBorder="1" applyAlignment="1">
      <alignment horizontal="left" vertical="center"/>
    </xf>
    <xf numFmtId="3" fontId="2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0" fillId="10" borderId="2" xfId="0" applyFill="1" applyBorder="1" applyAlignment="1">
      <alignment vertical="top"/>
    </xf>
    <xf numFmtId="0" fontId="15" fillId="10" borderId="11" xfId="0" applyFont="1" applyFill="1" applyBorder="1" applyAlignment="1">
      <alignment horizontal="center" vertical="top"/>
    </xf>
    <xf numFmtId="0" fontId="22" fillId="10" borderId="3" xfId="0" applyFont="1" applyFill="1" applyBorder="1" applyAlignment="1">
      <alignment horizontal="left" vertical="top"/>
    </xf>
    <xf numFmtId="0" fontId="22" fillId="10" borderId="1" xfId="0" applyFont="1" applyFill="1" applyBorder="1" applyAlignment="1">
      <alignment horizontal="left" vertical="center"/>
    </xf>
    <xf numFmtId="0" fontId="20" fillId="10" borderId="6" xfId="0" applyFont="1" applyFill="1" applyBorder="1" applyAlignment="1">
      <alignment horizontal="left" vertical="center"/>
    </xf>
    <xf numFmtId="3" fontId="15" fillId="10" borderId="2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 vertical="top"/>
    </xf>
    <xf numFmtId="0" fontId="17" fillId="3" borderId="25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top"/>
    </xf>
    <xf numFmtId="0" fontId="0" fillId="9" borderId="2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9" borderId="29" xfId="0" applyFill="1" applyBorder="1" applyAlignment="1">
      <alignment horizontal="center" vertical="top"/>
    </xf>
    <xf numFmtId="0" fontId="0" fillId="8" borderId="25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1" fillId="10" borderId="3" xfId="0" applyFont="1" applyFill="1" applyBorder="1" applyAlignment="1">
      <alignment horizontal="center" vertical="top"/>
    </xf>
    <xf numFmtId="0" fontId="0" fillId="1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6" fillId="3" borderId="3" xfId="0" applyFont="1" applyFill="1" applyBorder="1" applyAlignment="1">
      <alignment vertical="top"/>
    </xf>
    <xf numFmtId="0" fontId="0" fillId="0" borderId="2" xfId="0" applyBorder="1"/>
    <xf numFmtId="0" fontId="16" fillId="0" borderId="2" xfId="0" applyFont="1" applyBorder="1"/>
    <xf numFmtId="0" fontId="16" fillId="3" borderId="2" xfId="0" applyFont="1" applyFill="1" applyBorder="1"/>
    <xf numFmtId="0" fontId="17" fillId="3" borderId="2" xfId="0" applyFont="1" applyFill="1" applyBorder="1" applyAlignment="1">
      <alignment horizontal="center" vertical="center" readingOrder="1"/>
    </xf>
    <xf numFmtId="0" fontId="18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0" xfId="0" applyFont="1" applyFill="1" applyBorder="1" applyAlignment="1">
      <alignment vertical="top"/>
    </xf>
    <xf numFmtId="0" fontId="26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0" fillId="3" borderId="3" xfId="0" applyFont="1" applyFill="1" applyBorder="1"/>
    <xf numFmtId="0" fontId="0" fillId="0" borderId="2" xfId="0" applyFont="1" applyBorder="1"/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177"/>
  <sheetViews>
    <sheetView tabSelected="1" topLeftCell="E2" zoomScale="80" zoomScaleNormal="80" workbookViewId="0">
      <pane ySplit="1" topLeftCell="A148" activePane="bottomLeft" state="frozen"/>
      <selection activeCell="B2" sqref="B2"/>
      <selection pane="bottomLeft" activeCell="J157" sqref="J157"/>
    </sheetView>
  </sheetViews>
  <sheetFormatPr defaultColWidth="9.140625" defaultRowHeight="18.75"/>
  <cols>
    <col min="1" max="1" width="5.7109375" style="80" customWidth="1"/>
    <col min="2" max="2" width="23.7109375" style="80" bestFit="1" customWidth="1"/>
    <col min="3" max="3" width="86.140625" style="80" customWidth="1"/>
    <col min="4" max="4" width="52.7109375" style="80" hidden="1" customWidth="1"/>
    <col min="5" max="5" width="23" style="117" bestFit="1" customWidth="1"/>
    <col min="6" max="6" width="24.140625" style="117" customWidth="1"/>
    <col min="7" max="7" width="60.85546875" style="80" customWidth="1"/>
    <col min="8" max="8" width="9.42578125" style="80" customWidth="1"/>
    <col min="9" max="9" width="0.140625" style="80" customWidth="1"/>
    <col min="10" max="10" width="7.7109375" style="80" bestFit="1" customWidth="1"/>
    <col min="11" max="11" width="12.85546875" style="80" bestFit="1" customWidth="1"/>
    <col min="12" max="12" width="11" style="80" customWidth="1"/>
    <col min="13" max="13" width="26.7109375" style="93" customWidth="1"/>
    <col min="14" max="14" width="16" style="93" customWidth="1"/>
    <col min="15" max="15" width="25.85546875" style="93" customWidth="1"/>
    <col min="16" max="16" width="39.140625" style="304" customWidth="1"/>
    <col min="17" max="17" width="34.28515625" style="93" customWidth="1"/>
    <col min="18" max="16384" width="9.140625" style="93"/>
  </cols>
  <sheetData>
    <row r="1" spans="1:22" ht="47.45" customHeight="1" thickBot="1">
      <c r="A1" s="308" t="s">
        <v>659</v>
      </c>
      <c r="B1" s="308"/>
      <c r="C1" s="308"/>
      <c r="D1" s="308"/>
      <c r="E1" s="308"/>
      <c r="F1" s="118"/>
      <c r="G1" s="76"/>
      <c r="H1" s="77"/>
      <c r="I1" s="78"/>
      <c r="J1" s="78"/>
      <c r="K1" s="78"/>
      <c r="L1" s="79"/>
      <c r="M1" s="92"/>
      <c r="N1" s="92"/>
      <c r="O1" s="92"/>
      <c r="Q1" s="92"/>
      <c r="R1" s="92"/>
      <c r="S1" s="92"/>
      <c r="T1" s="92"/>
      <c r="U1" s="92"/>
    </row>
    <row r="2" spans="1:22">
      <c r="A2" s="192"/>
      <c r="B2" s="193" t="s">
        <v>657</v>
      </c>
      <c r="C2" s="194" t="s">
        <v>0</v>
      </c>
      <c r="D2" s="194" t="s">
        <v>673</v>
      </c>
      <c r="E2" s="195" t="s">
        <v>1</v>
      </c>
      <c r="F2" s="195" t="s">
        <v>672</v>
      </c>
      <c r="G2" s="194" t="s">
        <v>2</v>
      </c>
      <c r="H2" s="196" t="s">
        <v>3</v>
      </c>
      <c r="I2" s="197"/>
      <c r="J2" s="197" t="s">
        <v>5</v>
      </c>
      <c r="K2" s="197" t="s">
        <v>6</v>
      </c>
      <c r="L2" s="197" t="s">
        <v>7</v>
      </c>
      <c r="M2" s="198" t="s">
        <v>674</v>
      </c>
      <c r="N2" s="199"/>
      <c r="O2" s="281" t="s">
        <v>675</v>
      </c>
      <c r="P2" s="302" t="s">
        <v>848</v>
      </c>
      <c r="Q2" s="303" t="s">
        <v>867</v>
      </c>
      <c r="R2" s="295"/>
      <c r="S2" s="298"/>
      <c r="T2" s="298"/>
      <c r="U2" s="298"/>
      <c r="V2" s="296"/>
    </row>
    <row r="3" spans="1:22">
      <c r="A3" s="20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05"/>
      <c r="Q3" s="299"/>
      <c r="R3" s="299"/>
      <c r="S3" s="299"/>
      <c r="T3" s="299"/>
      <c r="U3" s="300"/>
      <c r="V3" s="296"/>
    </row>
    <row r="4" spans="1:22">
      <c r="A4" s="200">
        <v>1</v>
      </c>
      <c r="B4" s="95" t="s">
        <v>101</v>
      </c>
      <c r="C4" s="96" t="s">
        <v>153</v>
      </c>
      <c r="D4" s="96"/>
      <c r="E4" s="103" t="s">
        <v>154</v>
      </c>
      <c r="F4" s="103" t="s">
        <v>155</v>
      </c>
      <c r="G4" s="99" t="s">
        <v>156</v>
      </c>
      <c r="H4" s="120" t="s">
        <v>143</v>
      </c>
      <c r="I4" s="85"/>
      <c r="J4" s="119">
        <f>H4*0.75</f>
        <v>281.25</v>
      </c>
      <c r="K4" s="119">
        <v>250</v>
      </c>
      <c r="L4" s="85"/>
      <c r="M4" s="131" t="s">
        <v>704</v>
      </c>
      <c r="N4" s="129"/>
      <c r="O4" s="282" t="s">
        <v>705</v>
      </c>
      <c r="P4" s="305" t="s">
        <v>858</v>
      </c>
      <c r="Q4" s="299">
        <v>2020</v>
      </c>
      <c r="R4" s="299"/>
      <c r="S4" s="299"/>
      <c r="T4" s="299"/>
      <c r="U4" s="300"/>
      <c r="V4" s="296"/>
    </row>
    <row r="5" spans="1:22">
      <c r="A5" s="20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305"/>
      <c r="Q5" s="299"/>
      <c r="R5" s="299"/>
      <c r="S5" s="299"/>
      <c r="T5" s="299"/>
      <c r="U5" s="300"/>
      <c r="V5" s="296"/>
    </row>
    <row r="6" spans="1:22">
      <c r="A6" s="200">
        <v>2</v>
      </c>
      <c r="B6" s="95" t="s">
        <v>8</v>
      </c>
      <c r="C6" s="96" t="s">
        <v>9</v>
      </c>
      <c r="D6" s="96"/>
      <c r="E6" s="103" t="s">
        <v>10</v>
      </c>
      <c r="F6" s="103" t="s">
        <v>11</v>
      </c>
      <c r="G6" s="97" t="s">
        <v>12</v>
      </c>
      <c r="H6" s="120" t="s">
        <v>13</v>
      </c>
      <c r="I6" s="85"/>
      <c r="J6" s="119">
        <f>H6*0.75</f>
        <v>1875</v>
      </c>
      <c r="K6" s="119">
        <v>3500</v>
      </c>
      <c r="L6" s="85" t="s">
        <v>14</v>
      </c>
      <c r="M6" s="131" t="s">
        <v>676</v>
      </c>
      <c r="N6" s="129"/>
      <c r="O6" s="282">
        <v>2010</v>
      </c>
      <c r="P6" s="305" t="s">
        <v>850</v>
      </c>
      <c r="Q6" s="299">
        <v>2030</v>
      </c>
      <c r="R6" s="299"/>
      <c r="S6" s="299"/>
      <c r="T6" s="299"/>
      <c r="U6" s="300"/>
      <c r="V6" s="296"/>
    </row>
    <row r="7" spans="1:22">
      <c r="A7" s="200">
        <v>3</v>
      </c>
      <c r="B7" s="95" t="s">
        <v>601</v>
      </c>
      <c r="C7" s="96" t="s">
        <v>53</v>
      </c>
      <c r="D7" s="96"/>
      <c r="E7" s="111">
        <v>3412</v>
      </c>
      <c r="F7" s="111"/>
      <c r="G7" s="97" t="s">
        <v>12</v>
      </c>
      <c r="H7" s="119">
        <v>693</v>
      </c>
      <c r="I7" s="85"/>
      <c r="J7" s="119">
        <v>520</v>
      </c>
      <c r="K7" s="119">
        <v>500</v>
      </c>
      <c r="L7" s="85"/>
      <c r="M7" s="131" t="s">
        <v>685</v>
      </c>
      <c r="N7" s="129"/>
      <c r="O7" s="282">
        <v>1990</v>
      </c>
      <c r="P7" s="305" t="s">
        <v>849</v>
      </c>
      <c r="Q7" s="299">
        <v>2025</v>
      </c>
      <c r="R7" s="299"/>
      <c r="S7" s="299"/>
      <c r="T7" s="299"/>
      <c r="U7" s="300"/>
      <c r="V7" s="296"/>
    </row>
    <row r="8" spans="1:22">
      <c r="A8" s="200">
        <v>4</v>
      </c>
      <c r="B8" s="95" t="s">
        <v>229</v>
      </c>
      <c r="C8" s="96" t="s">
        <v>319</v>
      </c>
      <c r="D8" s="96"/>
      <c r="E8" s="96" t="s">
        <v>320</v>
      </c>
      <c r="F8" s="96" t="s">
        <v>321</v>
      </c>
      <c r="G8" s="97" t="s">
        <v>12</v>
      </c>
      <c r="H8" s="120" t="s">
        <v>322</v>
      </c>
      <c r="I8" s="85"/>
      <c r="J8" s="119">
        <f t="shared" ref="J8" si="0">H8*0.75</f>
        <v>117.14999999999999</v>
      </c>
      <c r="K8" s="119">
        <v>500</v>
      </c>
      <c r="L8" s="85"/>
      <c r="M8" s="131" t="s">
        <v>733</v>
      </c>
      <c r="N8" s="129"/>
      <c r="O8" s="282">
        <v>1999</v>
      </c>
      <c r="P8" s="305" t="s">
        <v>851</v>
      </c>
      <c r="Q8" s="299">
        <v>2024</v>
      </c>
      <c r="R8" s="299"/>
      <c r="S8" s="299"/>
      <c r="T8" s="299"/>
      <c r="U8" s="300"/>
      <c r="V8" s="296"/>
    </row>
    <row r="9" spans="1:22">
      <c r="A9" s="200">
        <v>5</v>
      </c>
      <c r="B9" s="100" t="s">
        <v>423</v>
      </c>
      <c r="C9" s="103" t="s">
        <v>535</v>
      </c>
      <c r="D9" s="103"/>
      <c r="E9" s="103" t="s">
        <v>536</v>
      </c>
      <c r="F9" s="103" t="s">
        <v>537</v>
      </c>
      <c r="G9" s="97" t="s">
        <v>12</v>
      </c>
      <c r="H9" s="120">
        <v>25</v>
      </c>
      <c r="I9" s="85"/>
      <c r="J9" s="119">
        <f>H9*0.75</f>
        <v>18.75</v>
      </c>
      <c r="K9" s="119">
        <v>200</v>
      </c>
      <c r="L9" s="85"/>
      <c r="M9" s="131" t="s">
        <v>772</v>
      </c>
      <c r="N9" s="129"/>
      <c r="O9" s="282">
        <v>2008</v>
      </c>
      <c r="P9" s="305" t="s">
        <v>852</v>
      </c>
      <c r="Q9" s="299">
        <v>2027</v>
      </c>
      <c r="R9" s="299"/>
      <c r="S9" s="299"/>
      <c r="T9" s="299"/>
      <c r="U9" s="300"/>
      <c r="V9" s="296"/>
    </row>
    <row r="10" spans="1:22">
      <c r="A10" s="202"/>
      <c r="B10" s="183"/>
      <c r="C10" s="184"/>
      <c r="D10" s="184"/>
      <c r="E10" s="184"/>
      <c r="F10" s="184"/>
      <c r="G10" s="190"/>
      <c r="H10" s="191"/>
      <c r="I10" s="188"/>
      <c r="J10" s="187"/>
      <c r="K10" s="187"/>
      <c r="L10" s="188"/>
      <c r="M10" s="189"/>
      <c r="N10" s="170"/>
      <c r="O10" s="176"/>
      <c r="P10" s="305"/>
      <c r="Q10" s="299"/>
      <c r="R10" s="299"/>
      <c r="S10" s="299"/>
      <c r="T10" s="299"/>
      <c r="U10" s="300"/>
      <c r="V10" s="296"/>
    </row>
    <row r="11" spans="1:22">
      <c r="A11" s="200">
        <v>6</v>
      </c>
      <c r="B11" s="95" t="s">
        <v>19</v>
      </c>
      <c r="C11" s="96" t="s">
        <v>38</v>
      </c>
      <c r="D11" s="96"/>
      <c r="E11" s="103" t="s">
        <v>39</v>
      </c>
      <c r="F11" s="103" t="s">
        <v>40</v>
      </c>
      <c r="G11" s="99" t="s">
        <v>41</v>
      </c>
      <c r="H11" s="120" t="s">
        <v>42</v>
      </c>
      <c r="I11" s="85"/>
      <c r="J11" s="119">
        <f t="shared" ref="J11:J18" si="1">H11*0.75</f>
        <v>571.5</v>
      </c>
      <c r="K11" s="121">
        <v>500</v>
      </c>
      <c r="L11" s="85"/>
      <c r="M11" s="131" t="s">
        <v>682</v>
      </c>
      <c r="N11" s="129"/>
      <c r="O11" s="282">
        <v>1986</v>
      </c>
      <c r="P11" s="305" t="s">
        <v>853</v>
      </c>
      <c r="Q11" s="299">
        <v>2018</v>
      </c>
      <c r="R11" s="299"/>
      <c r="S11" s="299"/>
      <c r="T11" s="299"/>
      <c r="U11" s="300"/>
      <c r="V11" s="296"/>
    </row>
    <row r="12" spans="1:22">
      <c r="A12" s="200">
        <v>7</v>
      </c>
      <c r="B12" s="95" t="s">
        <v>26</v>
      </c>
      <c r="C12" s="96" t="s">
        <v>44</v>
      </c>
      <c r="D12" s="96"/>
      <c r="E12" s="103" t="s">
        <v>39</v>
      </c>
      <c r="F12" s="103" t="s">
        <v>45</v>
      </c>
      <c r="G12" s="99" t="s">
        <v>41</v>
      </c>
      <c r="H12" s="120" t="s">
        <v>42</v>
      </c>
      <c r="I12" s="85"/>
      <c r="J12" s="119">
        <f t="shared" si="1"/>
        <v>571.5</v>
      </c>
      <c r="K12" s="119">
        <v>500</v>
      </c>
      <c r="L12" s="85"/>
      <c r="M12" s="131" t="s">
        <v>683</v>
      </c>
      <c r="N12" s="129"/>
      <c r="O12" s="282">
        <v>1986</v>
      </c>
      <c r="P12" s="305" t="s">
        <v>853</v>
      </c>
      <c r="Q12" s="299">
        <v>2018</v>
      </c>
      <c r="R12" s="299"/>
      <c r="S12" s="299"/>
      <c r="T12" s="299"/>
      <c r="U12" s="300"/>
      <c r="V12" s="296"/>
    </row>
    <row r="13" spans="1:22">
      <c r="A13" s="200">
        <v>8</v>
      </c>
      <c r="B13" s="95" t="s">
        <v>34</v>
      </c>
      <c r="C13" s="96" t="s">
        <v>55</v>
      </c>
      <c r="D13" s="96"/>
      <c r="E13" s="103" t="s">
        <v>56</v>
      </c>
      <c r="F13" s="103" t="s">
        <v>57</v>
      </c>
      <c r="G13" s="99" t="s">
        <v>41</v>
      </c>
      <c r="H13" s="120" t="s">
        <v>58</v>
      </c>
      <c r="I13" s="85"/>
      <c r="J13" s="119">
        <f t="shared" si="1"/>
        <v>468.75</v>
      </c>
      <c r="K13" s="119">
        <v>450</v>
      </c>
      <c r="L13" s="85"/>
      <c r="M13" s="131" t="s">
        <v>686</v>
      </c>
      <c r="N13" s="129"/>
      <c r="O13" s="282">
        <v>1986</v>
      </c>
      <c r="P13" s="305" t="s">
        <v>854</v>
      </c>
      <c r="Q13" s="299">
        <v>2025</v>
      </c>
      <c r="R13" s="299"/>
      <c r="S13" s="299"/>
      <c r="T13" s="299"/>
      <c r="U13" s="300"/>
      <c r="V13" s="296"/>
    </row>
    <row r="14" spans="1:22">
      <c r="A14" s="200">
        <v>9</v>
      </c>
      <c r="B14" s="100" t="s">
        <v>52</v>
      </c>
      <c r="C14" s="96" t="s">
        <v>98</v>
      </c>
      <c r="D14" s="96"/>
      <c r="E14" s="103" t="s">
        <v>56</v>
      </c>
      <c r="F14" s="103" t="s">
        <v>99</v>
      </c>
      <c r="G14" s="99" t="s">
        <v>41</v>
      </c>
      <c r="H14" s="120" t="s">
        <v>100</v>
      </c>
      <c r="I14" s="85"/>
      <c r="J14" s="119">
        <f t="shared" si="1"/>
        <v>375</v>
      </c>
      <c r="K14" s="119">
        <v>450</v>
      </c>
      <c r="L14" s="85"/>
      <c r="M14" s="131" t="s">
        <v>694</v>
      </c>
      <c r="N14" s="129"/>
      <c r="O14" s="282">
        <v>1986</v>
      </c>
      <c r="P14" s="305" t="s">
        <v>854</v>
      </c>
      <c r="Q14" s="299">
        <v>2025</v>
      </c>
      <c r="R14" s="299"/>
      <c r="S14" s="299"/>
      <c r="T14" s="299"/>
      <c r="U14" s="300"/>
      <c r="V14" s="296"/>
    </row>
    <row r="15" spans="1:22">
      <c r="A15" s="200">
        <v>10</v>
      </c>
      <c r="B15" s="95" t="s">
        <v>668</v>
      </c>
      <c r="C15" s="96" t="s">
        <v>206</v>
      </c>
      <c r="D15" s="96"/>
      <c r="E15" s="103" t="s">
        <v>207</v>
      </c>
      <c r="F15" s="103" t="s">
        <v>208</v>
      </c>
      <c r="G15" s="99" t="s">
        <v>209</v>
      </c>
      <c r="H15" s="120" t="s">
        <v>199</v>
      </c>
      <c r="I15" s="85"/>
      <c r="J15" s="119">
        <f t="shared" si="1"/>
        <v>216</v>
      </c>
      <c r="K15" s="119">
        <v>183</v>
      </c>
      <c r="L15" s="85"/>
      <c r="M15" s="131" t="s">
        <v>828</v>
      </c>
      <c r="N15" s="129"/>
      <c r="O15" s="282">
        <v>2007</v>
      </c>
      <c r="P15" s="305" t="s">
        <v>855</v>
      </c>
      <c r="Q15" s="299">
        <v>2030</v>
      </c>
      <c r="R15" s="299"/>
      <c r="S15" s="299"/>
      <c r="T15" s="299"/>
      <c r="U15" s="300"/>
      <c r="V15" s="296"/>
    </row>
    <row r="16" spans="1:22">
      <c r="A16" s="200">
        <v>11</v>
      </c>
      <c r="B16" s="95" t="s">
        <v>161</v>
      </c>
      <c r="C16" s="96" t="s">
        <v>217</v>
      </c>
      <c r="D16" s="96"/>
      <c r="E16" s="103" t="s">
        <v>218</v>
      </c>
      <c r="F16" s="103" t="s">
        <v>219</v>
      </c>
      <c r="G16" s="99" t="s">
        <v>41</v>
      </c>
      <c r="H16" s="120" t="s">
        <v>220</v>
      </c>
      <c r="I16" s="85"/>
      <c r="J16" s="119">
        <f t="shared" si="1"/>
        <v>187.5</v>
      </c>
      <c r="K16" s="119">
        <v>300</v>
      </c>
      <c r="L16" s="85"/>
      <c r="M16" s="131" t="s">
        <v>717</v>
      </c>
      <c r="N16" s="129"/>
      <c r="O16" s="282">
        <v>1999</v>
      </c>
      <c r="P16" s="305" t="s">
        <v>857</v>
      </c>
      <c r="Q16" s="299">
        <v>2022</v>
      </c>
      <c r="R16" s="299"/>
      <c r="S16" s="299"/>
      <c r="T16" s="299"/>
      <c r="U16" s="300"/>
      <c r="V16" s="296"/>
    </row>
    <row r="17" spans="1:22">
      <c r="A17" s="200">
        <v>12</v>
      </c>
      <c r="B17" s="100" t="s">
        <v>255</v>
      </c>
      <c r="C17" s="103" t="s">
        <v>432</v>
      </c>
      <c r="D17" s="103"/>
      <c r="E17" s="103" t="s">
        <v>433</v>
      </c>
      <c r="F17" s="103" t="s">
        <v>434</v>
      </c>
      <c r="G17" s="99" t="s">
        <v>41</v>
      </c>
      <c r="H17" s="120" t="s">
        <v>435</v>
      </c>
      <c r="I17" s="85"/>
      <c r="J17" s="119">
        <f t="shared" si="1"/>
        <v>37.5</v>
      </c>
      <c r="K17" s="119">
        <v>50</v>
      </c>
      <c r="L17" s="85"/>
      <c r="M17" s="131" t="s">
        <v>752</v>
      </c>
      <c r="N17" s="129"/>
      <c r="O17" s="282">
        <v>1987</v>
      </c>
      <c r="P17" s="305" t="s">
        <v>856</v>
      </c>
      <c r="Q17" s="299">
        <v>2018</v>
      </c>
      <c r="R17" s="299"/>
      <c r="S17" s="299"/>
      <c r="T17" s="299"/>
      <c r="U17" s="300"/>
      <c r="V17" s="296"/>
    </row>
    <row r="18" spans="1:22">
      <c r="A18" s="200">
        <v>13</v>
      </c>
      <c r="B18" s="100" t="s">
        <v>403</v>
      </c>
      <c r="C18" s="103" t="s">
        <v>525</v>
      </c>
      <c r="D18" s="103"/>
      <c r="E18" s="103" t="s">
        <v>526</v>
      </c>
      <c r="F18" s="103" t="s">
        <v>527</v>
      </c>
      <c r="G18" s="99" t="s">
        <v>41</v>
      </c>
      <c r="H18" s="120" t="s">
        <v>528</v>
      </c>
      <c r="I18" s="85"/>
      <c r="J18" s="119">
        <f t="shared" si="1"/>
        <v>18.75</v>
      </c>
      <c r="K18" s="119">
        <v>15</v>
      </c>
      <c r="L18" s="85"/>
      <c r="M18" s="131" t="s">
        <v>770</v>
      </c>
      <c r="N18" s="129"/>
      <c r="O18" s="282">
        <v>2001</v>
      </c>
      <c r="P18" s="305" t="s">
        <v>856</v>
      </c>
      <c r="Q18" s="299">
        <v>2018</v>
      </c>
      <c r="R18" s="299"/>
      <c r="S18" s="299"/>
      <c r="T18" s="299"/>
      <c r="U18" s="300"/>
      <c r="V18" s="296"/>
    </row>
    <row r="19" spans="1:22">
      <c r="A19" s="200">
        <v>14</v>
      </c>
      <c r="B19" s="100" t="s">
        <v>492</v>
      </c>
      <c r="C19" s="103" t="s">
        <v>570</v>
      </c>
      <c r="D19" s="103"/>
      <c r="E19" s="103" t="s">
        <v>571</v>
      </c>
      <c r="F19" s="103" t="s">
        <v>572</v>
      </c>
      <c r="G19" s="99" t="s">
        <v>573</v>
      </c>
      <c r="H19" s="119">
        <v>500</v>
      </c>
      <c r="I19" s="85"/>
      <c r="J19" s="119">
        <v>500</v>
      </c>
      <c r="K19" s="119">
        <v>300</v>
      </c>
      <c r="L19" s="85"/>
      <c r="M19" s="131" t="s">
        <v>777</v>
      </c>
      <c r="N19" s="129"/>
      <c r="O19" s="282">
        <v>1993</v>
      </c>
      <c r="P19" s="305" t="s">
        <v>857</v>
      </c>
      <c r="Q19" s="299">
        <v>2020</v>
      </c>
      <c r="R19" s="299"/>
      <c r="S19" s="299"/>
      <c r="T19" s="299"/>
      <c r="U19" s="300"/>
      <c r="V19" s="296"/>
    </row>
    <row r="20" spans="1:22">
      <c r="A20" s="202"/>
      <c r="B20" s="183"/>
      <c r="C20" s="184"/>
      <c r="D20" s="184"/>
      <c r="E20" s="185"/>
      <c r="F20" s="185"/>
      <c r="G20" s="186"/>
      <c r="H20" s="187"/>
      <c r="I20" s="188"/>
      <c r="J20" s="187"/>
      <c r="K20" s="187"/>
      <c r="L20" s="188"/>
      <c r="M20" s="189"/>
      <c r="N20" s="170"/>
      <c r="O20" s="176"/>
      <c r="P20" s="305"/>
      <c r="Q20" s="299"/>
      <c r="R20" s="299"/>
      <c r="S20" s="299"/>
      <c r="T20" s="299"/>
      <c r="U20" s="300"/>
      <c r="V20" s="296"/>
    </row>
    <row r="21" spans="1:22">
      <c r="A21" s="200">
        <v>15</v>
      </c>
      <c r="B21" s="100" t="s">
        <v>83</v>
      </c>
      <c r="C21" s="96" t="s">
        <v>139</v>
      </c>
      <c r="D21" s="96"/>
      <c r="E21" s="103" t="s">
        <v>140</v>
      </c>
      <c r="F21" s="103" t="s">
        <v>141</v>
      </c>
      <c r="G21" s="99" t="s">
        <v>142</v>
      </c>
      <c r="H21" s="120" t="s">
        <v>143</v>
      </c>
      <c r="I21" s="85"/>
      <c r="J21" s="119">
        <f>H21*0.75</f>
        <v>281.25</v>
      </c>
      <c r="K21" s="119">
        <v>275</v>
      </c>
      <c r="L21" s="85"/>
      <c r="M21" s="131" t="s">
        <v>701</v>
      </c>
      <c r="N21" s="129"/>
      <c r="O21" s="282">
        <v>2002</v>
      </c>
      <c r="P21" s="305" t="s">
        <v>859</v>
      </c>
      <c r="Q21" s="299">
        <v>2030</v>
      </c>
      <c r="R21" s="299"/>
      <c r="S21" s="299"/>
      <c r="T21" s="299"/>
      <c r="U21" s="300"/>
      <c r="V21" s="296"/>
    </row>
    <row r="22" spans="1:22">
      <c r="A22" s="200">
        <v>16</v>
      </c>
      <c r="B22" s="95" t="s">
        <v>508</v>
      </c>
      <c r="C22" s="96" t="s">
        <v>162</v>
      </c>
      <c r="D22" s="96"/>
      <c r="E22" s="103" t="s">
        <v>163</v>
      </c>
      <c r="F22" s="103" t="s">
        <v>164</v>
      </c>
      <c r="G22" s="99" t="s">
        <v>142</v>
      </c>
      <c r="H22" s="119">
        <v>187.5</v>
      </c>
      <c r="I22" s="85"/>
      <c r="J22" s="119">
        <v>250</v>
      </c>
      <c r="K22" s="119">
        <v>225</v>
      </c>
      <c r="L22" s="85"/>
      <c r="M22" s="131" t="s">
        <v>706</v>
      </c>
      <c r="N22" s="129"/>
      <c r="O22" s="282">
        <v>2008</v>
      </c>
      <c r="P22" s="305" t="s">
        <v>857</v>
      </c>
      <c r="Q22" s="299">
        <v>2025</v>
      </c>
      <c r="R22" s="299"/>
      <c r="S22" s="299"/>
      <c r="T22" s="299"/>
      <c r="U22" s="300"/>
      <c r="V22" s="296"/>
    </row>
    <row r="23" spans="1:22">
      <c r="A23" s="200">
        <v>17</v>
      </c>
      <c r="B23" s="100" t="s">
        <v>170</v>
      </c>
      <c r="C23" s="96" t="s">
        <v>222</v>
      </c>
      <c r="D23" s="96"/>
      <c r="E23" s="103" t="s">
        <v>163</v>
      </c>
      <c r="F23" s="103" t="s">
        <v>223</v>
      </c>
      <c r="G23" s="99" t="s">
        <v>142</v>
      </c>
      <c r="H23" s="120" t="s">
        <v>220</v>
      </c>
      <c r="I23" s="85"/>
      <c r="J23" s="119">
        <f>H23*0.75</f>
        <v>187.5</v>
      </c>
      <c r="K23" s="119">
        <v>225</v>
      </c>
      <c r="L23" s="85"/>
      <c r="M23" s="131" t="s">
        <v>718</v>
      </c>
      <c r="N23" s="129"/>
      <c r="O23" s="282">
        <v>1998</v>
      </c>
      <c r="P23" s="305" t="s">
        <v>857</v>
      </c>
      <c r="Q23" s="299">
        <v>2025</v>
      </c>
      <c r="R23" s="299"/>
      <c r="S23" s="299"/>
      <c r="T23" s="299"/>
      <c r="U23" s="300"/>
      <c r="V23" s="296"/>
    </row>
    <row r="24" spans="1:22">
      <c r="A24" s="200">
        <v>18</v>
      </c>
      <c r="B24" s="100" t="s">
        <v>165</v>
      </c>
      <c r="C24" s="96" t="s">
        <v>289</v>
      </c>
      <c r="D24" s="96"/>
      <c r="E24" s="96"/>
      <c r="F24" s="244" t="s">
        <v>269</v>
      </c>
      <c r="G24" s="99" t="s">
        <v>142</v>
      </c>
      <c r="H24" s="120">
        <v>169</v>
      </c>
      <c r="I24" s="85"/>
      <c r="J24" s="119">
        <f t="shared" ref="J24" si="2">H24*0.75</f>
        <v>126.75</v>
      </c>
      <c r="K24" s="119">
        <v>100</v>
      </c>
      <c r="L24" s="85"/>
      <c r="M24" s="243" t="s">
        <v>726</v>
      </c>
      <c r="N24" s="129"/>
      <c r="O24" s="282">
        <v>2009</v>
      </c>
      <c r="P24" s="305" t="s">
        <v>860</v>
      </c>
      <c r="Q24" s="299">
        <v>2032</v>
      </c>
      <c r="R24" s="299"/>
      <c r="S24" s="299"/>
      <c r="T24" s="299"/>
      <c r="U24" s="300"/>
      <c r="V24" s="296"/>
    </row>
    <row r="25" spans="1:22">
      <c r="A25" s="200">
        <v>19</v>
      </c>
      <c r="B25" s="100" t="s">
        <v>514</v>
      </c>
      <c r="C25" s="103" t="s">
        <v>575</v>
      </c>
      <c r="D25" s="103"/>
      <c r="E25" s="111"/>
      <c r="F25" s="111"/>
      <c r="G25" s="99" t="s">
        <v>142</v>
      </c>
      <c r="H25" s="119" t="s">
        <v>576</v>
      </c>
      <c r="I25" s="85"/>
      <c r="J25" s="119" t="s">
        <v>576</v>
      </c>
      <c r="K25" s="119" t="s">
        <v>576</v>
      </c>
      <c r="L25" s="85"/>
      <c r="M25" s="131"/>
      <c r="N25" s="129"/>
      <c r="O25" s="282"/>
      <c r="P25" s="305" t="s">
        <v>861</v>
      </c>
      <c r="Q25" s="299">
        <v>2018</v>
      </c>
      <c r="R25" s="299"/>
      <c r="S25" s="299"/>
      <c r="T25" s="299"/>
      <c r="U25" s="300"/>
      <c r="V25" s="296"/>
    </row>
    <row r="26" spans="1:22">
      <c r="A26" s="202"/>
      <c r="B26" s="183"/>
      <c r="C26" s="184"/>
      <c r="D26" s="184"/>
      <c r="E26" s="185"/>
      <c r="F26" s="185"/>
      <c r="G26" s="186"/>
      <c r="H26" s="187"/>
      <c r="I26" s="188"/>
      <c r="J26" s="187"/>
      <c r="K26" s="187"/>
      <c r="L26" s="188"/>
      <c r="M26" s="189"/>
      <c r="N26" s="170"/>
      <c r="O26" s="176"/>
      <c r="P26" s="305"/>
      <c r="Q26" s="299"/>
      <c r="R26" s="299"/>
      <c r="S26" s="299"/>
      <c r="T26" s="299"/>
      <c r="U26" s="300"/>
      <c r="V26" s="296"/>
    </row>
    <row r="27" spans="1:22">
      <c r="A27" s="200">
        <v>20</v>
      </c>
      <c r="B27" s="100" t="s">
        <v>244</v>
      </c>
      <c r="C27" s="96" t="s">
        <v>335</v>
      </c>
      <c r="D27" s="96"/>
      <c r="E27" s="96" t="s">
        <v>336</v>
      </c>
      <c r="F27" s="96" t="s">
        <v>337</v>
      </c>
      <c r="G27" s="99" t="s">
        <v>338</v>
      </c>
      <c r="H27" s="120" t="s">
        <v>328</v>
      </c>
      <c r="I27" s="85"/>
      <c r="J27" s="119">
        <f>H27*0.75</f>
        <v>93.75</v>
      </c>
      <c r="K27" s="119">
        <v>130</v>
      </c>
      <c r="L27" s="85"/>
      <c r="M27" s="131" t="s">
        <v>735</v>
      </c>
      <c r="N27" s="129"/>
      <c r="O27" s="282">
        <v>2005</v>
      </c>
      <c r="P27" s="305" t="s">
        <v>862</v>
      </c>
      <c r="Q27" s="299">
        <v>2033</v>
      </c>
      <c r="R27" s="299"/>
      <c r="S27" s="299"/>
      <c r="T27" s="299"/>
      <c r="U27" s="300"/>
      <c r="V27" s="296"/>
    </row>
    <row r="28" spans="1:22">
      <c r="A28" s="200">
        <v>21</v>
      </c>
      <c r="B28" s="100" t="s">
        <v>398</v>
      </c>
      <c r="C28" s="103" t="s">
        <v>441</v>
      </c>
      <c r="D28" s="103"/>
      <c r="E28" s="103" t="s">
        <v>442</v>
      </c>
      <c r="F28" s="103" t="s">
        <v>443</v>
      </c>
      <c r="G28" s="99" t="s">
        <v>338</v>
      </c>
      <c r="H28" s="120" t="s">
        <v>435</v>
      </c>
      <c r="I28" s="85"/>
      <c r="J28" s="119">
        <f>H28*0.75</f>
        <v>37.5</v>
      </c>
      <c r="K28" s="119">
        <v>50</v>
      </c>
      <c r="L28" s="85"/>
      <c r="M28" s="131" t="s">
        <v>754</v>
      </c>
      <c r="N28" s="129"/>
      <c r="O28" s="282">
        <v>2001</v>
      </c>
      <c r="P28" s="305" t="s">
        <v>863</v>
      </c>
      <c r="Q28" s="299">
        <v>2040</v>
      </c>
      <c r="R28" s="299"/>
      <c r="S28" s="299"/>
      <c r="T28" s="299"/>
      <c r="U28" s="300"/>
      <c r="V28" s="296"/>
    </row>
    <row r="29" spans="1:22">
      <c r="A29" s="209">
        <v>22</v>
      </c>
      <c r="B29" s="177" t="s">
        <v>803</v>
      </c>
      <c r="C29" s="177" t="s">
        <v>810</v>
      </c>
      <c r="D29" s="177"/>
      <c r="E29" s="219" t="s">
        <v>826</v>
      </c>
      <c r="F29" s="219" t="s">
        <v>827</v>
      </c>
      <c r="G29" s="178" t="s">
        <v>805</v>
      </c>
      <c r="H29" s="179">
        <v>938</v>
      </c>
      <c r="I29" s="178"/>
      <c r="J29" s="220">
        <v>750</v>
      </c>
      <c r="K29" s="221">
        <v>2074</v>
      </c>
      <c r="L29" s="178"/>
      <c r="M29" s="222" t="s">
        <v>804</v>
      </c>
      <c r="N29" s="223"/>
      <c r="O29" s="283">
        <v>2016</v>
      </c>
      <c r="P29" s="305" t="s">
        <v>864</v>
      </c>
      <c r="Q29" s="138"/>
      <c r="R29" s="138"/>
      <c r="S29" s="138"/>
      <c r="T29" s="138"/>
      <c r="U29" s="138"/>
      <c r="V29" s="296"/>
    </row>
    <row r="30" spans="1:22">
      <c r="A30" s="200">
        <v>23</v>
      </c>
      <c r="B30" s="100" t="s">
        <v>813</v>
      </c>
      <c r="C30" s="103" t="s">
        <v>515</v>
      </c>
      <c r="D30" s="103"/>
      <c r="E30" s="103" t="s">
        <v>516</v>
      </c>
      <c r="F30" s="103" t="s">
        <v>517</v>
      </c>
      <c r="G30" s="99" t="s">
        <v>338</v>
      </c>
      <c r="H30" s="120">
        <v>31.2</v>
      </c>
      <c r="I30" s="85"/>
      <c r="J30" s="119">
        <f>H30*0.75</f>
        <v>23.4</v>
      </c>
      <c r="K30" s="119">
        <v>90</v>
      </c>
      <c r="L30" s="85"/>
      <c r="M30" s="131" t="s">
        <v>768</v>
      </c>
      <c r="N30" s="129"/>
      <c r="O30" s="282">
        <v>2007</v>
      </c>
      <c r="P30" s="305" t="s">
        <v>862</v>
      </c>
      <c r="Q30" s="299">
        <v>2031</v>
      </c>
      <c r="R30" s="299"/>
      <c r="S30" s="299"/>
      <c r="T30" s="299"/>
      <c r="U30" s="300"/>
      <c r="V30" s="296"/>
    </row>
    <row r="31" spans="1:22">
      <c r="A31" s="202"/>
      <c r="B31" s="183"/>
      <c r="C31" s="184"/>
      <c r="D31" s="184"/>
      <c r="E31" s="185"/>
      <c r="F31" s="185"/>
      <c r="G31" s="186"/>
      <c r="H31" s="187"/>
      <c r="I31" s="188"/>
      <c r="J31" s="187"/>
      <c r="K31" s="187"/>
      <c r="L31" s="188"/>
      <c r="M31" s="189"/>
      <c r="N31" s="170"/>
      <c r="O31" s="176"/>
      <c r="P31" s="305"/>
      <c r="Q31" s="299"/>
      <c r="R31" s="299"/>
      <c r="S31" s="299"/>
      <c r="T31" s="299"/>
      <c r="U31" s="300"/>
      <c r="V31" s="296"/>
    </row>
    <row r="32" spans="1:22">
      <c r="A32" s="200">
        <v>24</v>
      </c>
      <c r="B32" s="95" t="s">
        <v>37</v>
      </c>
      <c r="C32" s="96" t="s">
        <v>60</v>
      </c>
      <c r="D32" s="96"/>
      <c r="E32" s="103" t="s">
        <v>61</v>
      </c>
      <c r="F32" s="103" t="s">
        <v>62</v>
      </c>
      <c r="G32" s="96" t="s">
        <v>63</v>
      </c>
      <c r="H32" s="120" t="s">
        <v>58</v>
      </c>
      <c r="I32" s="85"/>
      <c r="J32" s="119">
        <f>H32*0.75</f>
        <v>468.75</v>
      </c>
      <c r="K32" s="119">
        <v>500</v>
      </c>
      <c r="L32" s="85"/>
      <c r="M32" s="131" t="s">
        <v>687</v>
      </c>
      <c r="N32" s="129"/>
      <c r="O32" s="282">
        <v>1994</v>
      </c>
      <c r="P32" s="305" t="s">
        <v>868</v>
      </c>
      <c r="Q32" s="299">
        <v>2020</v>
      </c>
      <c r="R32" s="299"/>
      <c r="S32" s="299"/>
      <c r="T32" s="299"/>
      <c r="U32" s="300"/>
      <c r="V32" s="296"/>
    </row>
    <row r="33" spans="1:22">
      <c r="A33" s="200">
        <v>25</v>
      </c>
      <c r="B33" s="95" t="s">
        <v>43</v>
      </c>
      <c r="C33" s="96" t="s">
        <v>65</v>
      </c>
      <c r="D33" s="96"/>
      <c r="E33" s="103" t="s">
        <v>66</v>
      </c>
      <c r="F33" s="103" t="s">
        <v>67</v>
      </c>
      <c r="G33" s="96" t="s">
        <v>68</v>
      </c>
      <c r="H33" s="120" t="s">
        <v>58</v>
      </c>
      <c r="I33" s="85"/>
      <c r="J33" s="119">
        <f>H33*0.75</f>
        <v>468.75</v>
      </c>
      <c r="K33" s="119">
        <v>450</v>
      </c>
      <c r="L33" s="85"/>
      <c r="M33" s="131" t="s">
        <v>688</v>
      </c>
      <c r="N33" s="129"/>
      <c r="O33" s="282">
        <v>2002</v>
      </c>
      <c r="P33" s="305" t="s">
        <v>869</v>
      </c>
      <c r="Q33" s="299">
        <v>2027</v>
      </c>
      <c r="R33" s="299"/>
      <c r="S33" s="299"/>
      <c r="T33" s="299"/>
      <c r="U33" s="300"/>
      <c r="V33" s="296"/>
    </row>
    <row r="34" spans="1:22">
      <c r="A34" s="200">
        <v>26</v>
      </c>
      <c r="B34" s="100" t="s">
        <v>563</v>
      </c>
      <c r="C34" s="96" t="s">
        <v>93</v>
      </c>
      <c r="D34" s="96"/>
      <c r="E34" s="103" t="s">
        <v>94</v>
      </c>
      <c r="F34" s="103" t="s">
        <v>95</v>
      </c>
      <c r="G34" s="99" t="s">
        <v>96</v>
      </c>
      <c r="H34" s="119">
        <f>J34/0.75</f>
        <v>533.33333333333337</v>
      </c>
      <c r="I34" s="85"/>
      <c r="J34" s="119">
        <v>400</v>
      </c>
      <c r="K34" s="119">
        <v>200</v>
      </c>
      <c r="L34" s="85"/>
      <c r="M34" s="131" t="s">
        <v>693</v>
      </c>
      <c r="N34" s="129"/>
      <c r="O34" s="282">
        <v>2006</v>
      </c>
      <c r="P34" s="305" t="s">
        <v>869</v>
      </c>
      <c r="Q34" s="299">
        <v>2028</v>
      </c>
      <c r="R34" s="299"/>
      <c r="S34" s="299"/>
      <c r="T34" s="299"/>
      <c r="U34" s="300"/>
      <c r="V34" s="296"/>
    </row>
    <row r="35" spans="1:22">
      <c r="A35" s="200">
        <v>27</v>
      </c>
      <c r="B35" s="95" t="s">
        <v>54</v>
      </c>
      <c r="C35" s="96" t="s">
        <v>102</v>
      </c>
      <c r="D35" s="96"/>
      <c r="E35" s="103" t="s">
        <v>103</v>
      </c>
      <c r="F35" s="103" t="s">
        <v>104</v>
      </c>
      <c r="G35" s="96" t="s">
        <v>105</v>
      </c>
      <c r="H35" s="120" t="s">
        <v>100</v>
      </c>
      <c r="I35" s="85"/>
      <c r="J35" s="119">
        <f>H35*0.75</f>
        <v>375</v>
      </c>
      <c r="K35" s="119">
        <v>500</v>
      </c>
      <c r="L35" s="85"/>
      <c r="M35" s="131" t="s">
        <v>695</v>
      </c>
      <c r="N35" s="129"/>
      <c r="O35" s="282">
        <v>2002</v>
      </c>
      <c r="P35" s="305" t="s">
        <v>869</v>
      </c>
      <c r="Q35" s="299">
        <v>2029</v>
      </c>
      <c r="R35" s="299"/>
      <c r="S35" s="299"/>
      <c r="T35" s="299"/>
      <c r="U35" s="300"/>
      <c r="V35" s="296"/>
    </row>
    <row r="36" spans="1:22">
      <c r="A36" s="200">
        <v>28</v>
      </c>
      <c r="B36" s="95" t="s">
        <v>569</v>
      </c>
      <c r="C36" s="103" t="s">
        <v>135</v>
      </c>
      <c r="D36" s="103"/>
      <c r="E36" s="111"/>
      <c r="F36" s="103" t="s">
        <v>136</v>
      </c>
      <c r="G36" s="104" t="s">
        <v>137</v>
      </c>
      <c r="H36" s="119">
        <f>J36/0.75</f>
        <v>400</v>
      </c>
      <c r="I36" s="85"/>
      <c r="J36" s="119">
        <v>300</v>
      </c>
      <c r="K36" s="119">
        <v>500</v>
      </c>
      <c r="L36" s="85"/>
      <c r="M36" s="131" t="s">
        <v>700</v>
      </c>
      <c r="N36" s="129"/>
      <c r="O36" s="282">
        <v>2011</v>
      </c>
      <c r="P36" s="305" t="s">
        <v>870</v>
      </c>
      <c r="Q36" s="299">
        <v>2033</v>
      </c>
      <c r="R36" s="299"/>
      <c r="S36" s="299"/>
      <c r="T36" s="299"/>
      <c r="U36" s="300"/>
      <c r="V36" s="296"/>
    </row>
    <row r="37" spans="1:22">
      <c r="A37" s="200">
        <v>29</v>
      </c>
      <c r="B37" s="100" t="s">
        <v>92</v>
      </c>
      <c r="C37" s="103" t="s">
        <v>145</v>
      </c>
      <c r="D37" s="103"/>
      <c r="E37" s="103" t="s">
        <v>146</v>
      </c>
      <c r="F37" s="103" t="s">
        <v>147</v>
      </c>
      <c r="G37" s="103" t="s">
        <v>148</v>
      </c>
      <c r="H37" s="120" t="s">
        <v>143</v>
      </c>
      <c r="I37" s="85"/>
      <c r="J37" s="119">
        <f t="shared" ref="J37:J43" si="3">H37*0.75</f>
        <v>281.25</v>
      </c>
      <c r="K37" s="119">
        <v>300</v>
      </c>
      <c r="L37" s="85"/>
      <c r="M37" s="131" t="s">
        <v>702</v>
      </c>
      <c r="N37" s="129"/>
      <c r="O37" s="282">
        <v>2003</v>
      </c>
      <c r="P37" s="305" t="s">
        <v>871</v>
      </c>
      <c r="Q37" s="299">
        <v>2022</v>
      </c>
      <c r="R37" s="299"/>
      <c r="S37" s="299"/>
      <c r="T37" s="299"/>
      <c r="U37" s="300"/>
      <c r="V37" s="296"/>
    </row>
    <row r="38" spans="1:22">
      <c r="A38" s="200">
        <v>30</v>
      </c>
      <c r="B38" s="95" t="s">
        <v>86</v>
      </c>
      <c r="C38" s="96" t="s">
        <v>158</v>
      </c>
      <c r="D38" s="96"/>
      <c r="E38" s="111">
        <v>10328450100</v>
      </c>
      <c r="F38" s="111">
        <v>2100703</v>
      </c>
      <c r="G38" s="99" t="s">
        <v>159</v>
      </c>
      <c r="H38" s="120" t="s">
        <v>160</v>
      </c>
      <c r="I38" s="85"/>
      <c r="J38" s="119">
        <f t="shared" si="3"/>
        <v>258</v>
      </c>
      <c r="K38" s="119">
        <v>200</v>
      </c>
      <c r="L38" s="85"/>
      <c r="M38" s="131" t="s">
        <v>706</v>
      </c>
      <c r="N38" s="129"/>
      <c r="O38" s="282"/>
      <c r="P38" s="305"/>
      <c r="Q38" s="299"/>
      <c r="R38" s="299"/>
      <c r="S38" s="299"/>
      <c r="T38" s="299"/>
      <c r="U38" s="300"/>
      <c r="V38" s="296"/>
    </row>
    <row r="39" spans="1:22">
      <c r="A39" s="200">
        <v>31</v>
      </c>
      <c r="B39" s="100" t="s">
        <v>134</v>
      </c>
      <c r="C39" s="96" t="s">
        <v>176</v>
      </c>
      <c r="D39" s="96"/>
      <c r="E39" s="103" t="s">
        <v>177</v>
      </c>
      <c r="F39" s="103" t="s">
        <v>178</v>
      </c>
      <c r="G39" s="99" t="s">
        <v>179</v>
      </c>
      <c r="H39" s="120" t="s">
        <v>174</v>
      </c>
      <c r="I39" s="85"/>
      <c r="J39" s="119">
        <f t="shared" si="3"/>
        <v>234.75</v>
      </c>
      <c r="K39" s="119">
        <v>196</v>
      </c>
      <c r="L39" s="85"/>
      <c r="M39" s="131" t="s">
        <v>707</v>
      </c>
      <c r="N39" s="129"/>
      <c r="O39" s="282">
        <v>2002</v>
      </c>
      <c r="P39" s="305" t="s">
        <v>859</v>
      </c>
      <c r="Q39" s="299">
        <v>2027</v>
      </c>
      <c r="R39" s="299"/>
      <c r="S39" s="299"/>
      <c r="T39" s="299"/>
      <c r="U39" s="300"/>
      <c r="V39" s="296"/>
    </row>
    <row r="40" spans="1:22">
      <c r="A40" s="200">
        <v>32</v>
      </c>
      <c r="B40" s="95" t="s">
        <v>205</v>
      </c>
      <c r="C40" s="96" t="s">
        <v>225</v>
      </c>
      <c r="D40" s="96"/>
      <c r="E40" s="103" t="s">
        <v>226</v>
      </c>
      <c r="F40" s="103" t="s">
        <v>227</v>
      </c>
      <c r="G40" s="96" t="s">
        <v>228</v>
      </c>
      <c r="H40" s="120" t="s">
        <v>220</v>
      </c>
      <c r="I40" s="85"/>
      <c r="J40" s="119">
        <f t="shared" si="3"/>
        <v>187.5</v>
      </c>
      <c r="K40" s="119">
        <v>100</v>
      </c>
      <c r="L40" s="85"/>
      <c r="M40" s="131" t="s">
        <v>719</v>
      </c>
      <c r="N40" s="129"/>
      <c r="O40" s="282">
        <v>2011</v>
      </c>
      <c r="P40" s="305" t="s">
        <v>872</v>
      </c>
      <c r="Q40" s="299">
        <v>2031</v>
      </c>
      <c r="R40" s="299"/>
      <c r="S40" s="299"/>
      <c r="T40" s="299"/>
      <c r="U40" s="300"/>
      <c r="V40" s="296"/>
    </row>
    <row r="41" spans="1:22">
      <c r="A41" s="200">
        <v>33</v>
      </c>
      <c r="B41" s="100" t="s">
        <v>175</v>
      </c>
      <c r="C41" s="103" t="s">
        <v>236</v>
      </c>
      <c r="D41" s="103"/>
      <c r="E41" s="103" t="s">
        <v>237</v>
      </c>
      <c r="F41" s="103" t="s">
        <v>238</v>
      </c>
      <c r="G41" s="103" t="s">
        <v>239</v>
      </c>
      <c r="H41" s="120" t="s">
        <v>234</v>
      </c>
      <c r="I41" s="85"/>
      <c r="J41" s="119">
        <f t="shared" si="3"/>
        <v>168.75</v>
      </c>
      <c r="K41" s="119"/>
      <c r="L41" s="85"/>
      <c r="M41" s="131" t="s">
        <v>721</v>
      </c>
      <c r="N41" s="129"/>
      <c r="O41" s="282">
        <v>2009</v>
      </c>
      <c r="P41" s="305" t="s">
        <v>873</v>
      </c>
      <c r="Q41" s="299">
        <v>2033</v>
      </c>
      <c r="R41" s="299"/>
      <c r="S41" s="299"/>
      <c r="T41" s="299"/>
      <c r="U41" s="300"/>
      <c r="V41" s="296"/>
    </row>
    <row r="42" spans="1:22">
      <c r="A42" s="200">
        <v>35</v>
      </c>
      <c r="B42" s="95" t="s">
        <v>196</v>
      </c>
      <c r="C42" s="96" t="s">
        <v>245</v>
      </c>
      <c r="D42" s="96"/>
      <c r="E42" s="96" t="s">
        <v>246</v>
      </c>
      <c r="F42" s="96" t="s">
        <v>247</v>
      </c>
      <c r="G42" s="96" t="s">
        <v>248</v>
      </c>
      <c r="H42" s="120" t="s">
        <v>249</v>
      </c>
      <c r="I42" s="85"/>
      <c r="J42" s="119">
        <f t="shared" si="3"/>
        <v>157.5</v>
      </c>
      <c r="K42" s="119">
        <v>150</v>
      </c>
      <c r="L42" s="85"/>
      <c r="M42" s="131" t="s">
        <v>723</v>
      </c>
      <c r="N42" s="129"/>
      <c r="O42" s="282">
        <v>2002</v>
      </c>
      <c r="P42" s="305" t="s">
        <v>859</v>
      </c>
      <c r="Q42" s="299">
        <v>2027</v>
      </c>
      <c r="R42" s="299"/>
      <c r="S42" s="299"/>
      <c r="T42" s="299"/>
      <c r="U42" s="300"/>
      <c r="V42" s="296"/>
    </row>
    <row r="43" spans="1:22">
      <c r="A43" s="200">
        <v>36</v>
      </c>
      <c r="B43" s="95" t="s">
        <v>662</v>
      </c>
      <c r="C43" s="96" t="s">
        <v>250</v>
      </c>
      <c r="D43" s="96"/>
      <c r="E43" s="96" t="s">
        <v>251</v>
      </c>
      <c r="F43" s="96" t="s">
        <v>252</v>
      </c>
      <c r="G43" s="96" t="s">
        <v>253</v>
      </c>
      <c r="H43" s="120" t="s">
        <v>254</v>
      </c>
      <c r="I43" s="85"/>
      <c r="J43" s="119">
        <f t="shared" si="3"/>
        <v>150</v>
      </c>
      <c r="K43" s="119">
        <v>150</v>
      </c>
      <c r="L43" s="85"/>
      <c r="M43" s="131" t="s">
        <v>724</v>
      </c>
      <c r="N43" s="129"/>
      <c r="O43" s="282">
        <v>2003</v>
      </c>
      <c r="P43" s="305" t="s">
        <v>868</v>
      </c>
      <c r="Q43" s="299">
        <v>2021</v>
      </c>
      <c r="R43" s="299"/>
      <c r="S43" s="299"/>
      <c r="T43" s="299"/>
      <c r="U43" s="300"/>
      <c r="V43" s="296"/>
    </row>
    <row r="44" spans="1:22">
      <c r="A44" s="200">
        <v>37</v>
      </c>
      <c r="B44" s="95" t="s">
        <v>524</v>
      </c>
      <c r="C44" s="96" t="s">
        <v>256</v>
      </c>
      <c r="D44" s="96"/>
      <c r="E44" s="96" t="s">
        <v>257</v>
      </c>
      <c r="F44" s="96" t="s">
        <v>258</v>
      </c>
      <c r="G44" s="96" t="s">
        <v>259</v>
      </c>
      <c r="H44" s="119">
        <f>J44/0.75</f>
        <v>200</v>
      </c>
      <c r="I44" s="85"/>
      <c r="J44" s="119">
        <v>150</v>
      </c>
      <c r="K44" s="119">
        <v>150</v>
      </c>
      <c r="L44" s="85"/>
      <c r="M44" s="131" t="s">
        <v>725</v>
      </c>
      <c r="N44" s="129"/>
      <c r="O44" s="282">
        <v>1998</v>
      </c>
      <c r="P44" s="305" t="s">
        <v>871</v>
      </c>
      <c r="Q44" s="299">
        <v>2022</v>
      </c>
      <c r="R44" s="299"/>
      <c r="S44" s="299"/>
      <c r="T44" s="299"/>
      <c r="U44" s="300"/>
      <c r="V44" s="296"/>
    </row>
    <row r="45" spans="1:22">
      <c r="A45" s="200">
        <v>38</v>
      </c>
      <c r="B45" s="95" t="s">
        <v>184</v>
      </c>
      <c r="C45" s="103" t="s">
        <v>272</v>
      </c>
      <c r="D45" s="103"/>
      <c r="E45" s="103" t="s">
        <v>273</v>
      </c>
      <c r="F45" s="103" t="s">
        <v>274</v>
      </c>
      <c r="G45" s="103" t="s">
        <v>275</v>
      </c>
      <c r="H45" s="120" t="s">
        <v>266</v>
      </c>
      <c r="I45" s="85"/>
      <c r="J45" s="119">
        <f t="shared" ref="J45:J53" si="4">H45*0.75</f>
        <v>145.5</v>
      </c>
      <c r="K45" s="119">
        <v>190</v>
      </c>
      <c r="L45" s="85"/>
      <c r="M45" s="131" t="s">
        <v>727</v>
      </c>
      <c r="N45" s="129"/>
      <c r="O45" s="282">
        <v>2009</v>
      </c>
      <c r="P45" s="305" t="s">
        <v>873</v>
      </c>
      <c r="Q45" s="299">
        <v>2030</v>
      </c>
      <c r="R45" s="299"/>
      <c r="S45" s="299"/>
      <c r="T45" s="299"/>
      <c r="U45" s="300"/>
      <c r="V45" s="296"/>
    </row>
    <row r="46" spans="1:22">
      <c r="A46" s="200">
        <v>39</v>
      </c>
      <c r="B46" s="100" t="s">
        <v>200</v>
      </c>
      <c r="C46" s="96" t="s">
        <v>277</v>
      </c>
      <c r="D46" s="96"/>
      <c r="E46" s="96" t="s">
        <v>278</v>
      </c>
      <c r="F46" s="96" t="s">
        <v>279</v>
      </c>
      <c r="G46" s="96" t="s">
        <v>280</v>
      </c>
      <c r="H46" s="120" t="s">
        <v>281</v>
      </c>
      <c r="I46" s="85"/>
      <c r="J46" s="119">
        <f t="shared" si="4"/>
        <v>141</v>
      </c>
      <c r="K46" s="119" t="s">
        <v>282</v>
      </c>
      <c r="L46" s="85"/>
      <c r="M46" s="131" t="s">
        <v>728</v>
      </c>
      <c r="N46" s="129"/>
      <c r="O46" s="282">
        <v>2006</v>
      </c>
      <c r="P46" s="305" t="s">
        <v>870</v>
      </c>
      <c r="Q46" s="299">
        <v>2033</v>
      </c>
      <c r="R46" s="299"/>
      <c r="S46" s="299"/>
      <c r="T46" s="299"/>
      <c r="U46" s="300"/>
      <c r="V46" s="296"/>
    </row>
    <row r="47" spans="1:22">
      <c r="A47" s="200">
        <v>40</v>
      </c>
      <c r="B47" s="95" t="s">
        <v>210</v>
      </c>
      <c r="C47" s="96" t="s">
        <v>284</v>
      </c>
      <c r="D47" s="96"/>
      <c r="E47" s="96" t="s">
        <v>833</v>
      </c>
      <c r="F47" s="96" t="s">
        <v>834</v>
      </c>
      <c r="G47" s="96" t="s">
        <v>287</v>
      </c>
      <c r="H47" s="120">
        <v>125</v>
      </c>
      <c r="I47" s="85"/>
      <c r="J47" s="119">
        <v>100</v>
      </c>
      <c r="K47" s="119">
        <v>130</v>
      </c>
      <c r="L47" s="85"/>
      <c r="M47" s="131" t="s">
        <v>835</v>
      </c>
      <c r="N47" s="129"/>
      <c r="O47" s="282">
        <v>2003</v>
      </c>
      <c r="P47" s="305" t="s">
        <v>859</v>
      </c>
      <c r="Q47" s="299">
        <v>2028</v>
      </c>
      <c r="R47" s="299"/>
      <c r="S47" s="299"/>
      <c r="T47" s="299"/>
      <c r="U47" s="300"/>
      <c r="V47" s="296"/>
    </row>
    <row r="48" spans="1:22">
      <c r="A48" s="200">
        <v>41</v>
      </c>
      <c r="B48" s="100" t="s">
        <v>221</v>
      </c>
      <c r="C48" s="103" t="s">
        <v>314</v>
      </c>
      <c r="D48" s="103"/>
      <c r="E48" s="103" t="s">
        <v>315</v>
      </c>
      <c r="F48" s="103" t="s">
        <v>316</v>
      </c>
      <c r="G48" s="103" t="s">
        <v>317</v>
      </c>
      <c r="H48" s="120" t="s">
        <v>312</v>
      </c>
      <c r="I48" s="85"/>
      <c r="J48" s="119">
        <f t="shared" si="4"/>
        <v>122.25</v>
      </c>
      <c r="K48" s="119">
        <v>190</v>
      </c>
      <c r="L48" s="85"/>
      <c r="M48" s="131" t="s">
        <v>732</v>
      </c>
      <c r="N48" s="129"/>
      <c r="O48" s="282">
        <v>2010</v>
      </c>
      <c r="P48" s="305" t="s">
        <v>872</v>
      </c>
      <c r="Q48" s="299">
        <v>2031</v>
      </c>
      <c r="R48" s="299"/>
      <c r="S48" s="299"/>
      <c r="T48" s="299"/>
      <c r="U48" s="300"/>
      <c r="V48" s="296"/>
    </row>
    <row r="49" spans="1:22">
      <c r="A49" s="200">
        <v>42</v>
      </c>
      <c r="B49" s="95" t="s">
        <v>224</v>
      </c>
      <c r="C49" s="96" t="s">
        <v>324</v>
      </c>
      <c r="D49" s="96"/>
      <c r="E49" s="96" t="s">
        <v>325</v>
      </c>
      <c r="F49" s="96" t="s">
        <v>326</v>
      </c>
      <c r="G49" s="96" t="s">
        <v>327</v>
      </c>
      <c r="H49" s="120" t="s">
        <v>328</v>
      </c>
      <c r="I49" s="85"/>
      <c r="J49" s="119">
        <f t="shared" si="4"/>
        <v>93.75</v>
      </c>
      <c r="K49" s="119">
        <v>200</v>
      </c>
      <c r="L49" s="85"/>
      <c r="M49" s="131" t="s">
        <v>734</v>
      </c>
      <c r="N49" s="129"/>
      <c r="O49" s="282">
        <v>2005</v>
      </c>
      <c r="P49" s="305" t="s">
        <v>872</v>
      </c>
      <c r="Q49" s="299">
        <v>2031</v>
      </c>
      <c r="R49" s="299"/>
      <c r="S49" s="299"/>
      <c r="T49" s="299"/>
      <c r="U49" s="300"/>
      <c r="V49" s="296"/>
    </row>
    <row r="50" spans="1:22">
      <c r="A50" s="200">
        <v>43</v>
      </c>
      <c r="B50" s="95" t="s">
        <v>292</v>
      </c>
      <c r="C50" s="103" t="s">
        <v>345</v>
      </c>
      <c r="D50" s="103"/>
      <c r="E50" s="103" t="s">
        <v>346</v>
      </c>
      <c r="F50" s="103" t="s">
        <v>347</v>
      </c>
      <c r="G50" s="103" t="s">
        <v>348</v>
      </c>
      <c r="H50" s="120" t="s">
        <v>343</v>
      </c>
      <c r="I50" s="85"/>
      <c r="J50" s="119">
        <f t="shared" si="4"/>
        <v>75</v>
      </c>
      <c r="K50" s="119">
        <v>100</v>
      </c>
      <c r="L50" s="85"/>
      <c r="M50" s="131" t="s">
        <v>736</v>
      </c>
      <c r="N50" s="129"/>
      <c r="O50" s="282">
        <v>2009</v>
      </c>
      <c r="P50" s="305" t="s">
        <v>873</v>
      </c>
      <c r="Q50" s="299">
        <v>2032</v>
      </c>
      <c r="R50" s="299"/>
      <c r="S50" s="299"/>
      <c r="T50" s="299"/>
      <c r="U50" s="300"/>
      <c r="V50" s="296"/>
    </row>
    <row r="51" spans="1:22" ht="18.600000000000001" customHeight="1">
      <c r="A51" s="200">
        <v>44</v>
      </c>
      <c r="B51" s="95" t="s">
        <v>297</v>
      </c>
      <c r="C51" s="103" t="s">
        <v>350</v>
      </c>
      <c r="D51" s="103"/>
      <c r="E51" s="103" t="s">
        <v>351</v>
      </c>
      <c r="F51" s="103" t="s">
        <v>352</v>
      </c>
      <c r="G51" s="236" t="s">
        <v>808</v>
      </c>
      <c r="H51" s="120" t="s">
        <v>343</v>
      </c>
      <c r="I51" s="85"/>
      <c r="J51" s="119">
        <f t="shared" si="4"/>
        <v>75</v>
      </c>
      <c r="K51" s="119">
        <v>190</v>
      </c>
      <c r="L51" s="85"/>
      <c r="M51" s="131" t="s">
        <v>737</v>
      </c>
      <c r="N51" s="129"/>
      <c r="O51" s="282">
        <v>2010</v>
      </c>
      <c r="P51" s="305" t="s">
        <v>873</v>
      </c>
      <c r="Q51" s="299">
        <v>2033</v>
      </c>
      <c r="R51" s="299"/>
      <c r="S51" s="299"/>
      <c r="T51" s="299"/>
      <c r="U51" s="300"/>
      <c r="V51" s="296"/>
    </row>
    <row r="52" spans="1:22">
      <c r="A52" s="200">
        <v>45</v>
      </c>
      <c r="B52" s="100" t="s">
        <v>318</v>
      </c>
      <c r="C52" s="96" t="s">
        <v>355</v>
      </c>
      <c r="D52" s="96"/>
      <c r="E52" s="96" t="s">
        <v>356</v>
      </c>
      <c r="F52" s="96" t="s">
        <v>357</v>
      </c>
      <c r="G52" s="96" t="s">
        <v>358</v>
      </c>
      <c r="H52" s="120" t="s">
        <v>343</v>
      </c>
      <c r="I52" s="85"/>
      <c r="J52" s="119">
        <f t="shared" si="4"/>
        <v>75</v>
      </c>
      <c r="K52" s="119">
        <v>70</v>
      </c>
      <c r="L52" s="85"/>
      <c r="M52" s="131" t="s">
        <v>738</v>
      </c>
      <c r="N52" s="129"/>
      <c r="O52" s="282">
        <v>2001</v>
      </c>
      <c r="P52" s="305" t="s">
        <v>859</v>
      </c>
      <c r="Q52" s="299">
        <v>2025</v>
      </c>
      <c r="R52" s="299"/>
      <c r="S52" s="299"/>
      <c r="T52" s="299"/>
      <c r="U52" s="300"/>
      <c r="V52" s="296"/>
    </row>
    <row r="53" spans="1:22">
      <c r="A53" s="200">
        <v>46</v>
      </c>
      <c r="B53" s="100" t="s">
        <v>263</v>
      </c>
      <c r="C53" s="103" t="s">
        <v>370</v>
      </c>
      <c r="D53" s="103"/>
      <c r="E53" s="103" t="s">
        <v>371</v>
      </c>
      <c r="F53" s="103" t="s">
        <v>372</v>
      </c>
      <c r="G53" s="103" t="s">
        <v>373</v>
      </c>
      <c r="H53" s="120" t="s">
        <v>374</v>
      </c>
      <c r="I53" s="85"/>
      <c r="J53" s="119">
        <f t="shared" si="4"/>
        <v>60</v>
      </c>
      <c r="K53" s="119">
        <v>100</v>
      </c>
      <c r="L53" s="85"/>
      <c r="M53" s="131" t="s">
        <v>740</v>
      </c>
      <c r="N53" s="129"/>
      <c r="O53" s="282">
        <v>2010</v>
      </c>
      <c r="P53" s="305" t="s">
        <v>873</v>
      </c>
      <c r="Q53" s="299">
        <v>2033</v>
      </c>
      <c r="R53" s="299"/>
      <c r="S53" s="299"/>
      <c r="T53" s="299"/>
      <c r="U53" s="300"/>
      <c r="V53" s="296"/>
    </row>
    <row r="54" spans="1:22">
      <c r="A54" s="200">
        <v>47</v>
      </c>
      <c r="B54" s="95" t="s">
        <v>534</v>
      </c>
      <c r="C54" s="96" t="s">
        <v>376</v>
      </c>
      <c r="D54" s="96"/>
      <c r="E54" s="96" t="s">
        <v>377</v>
      </c>
      <c r="F54" s="96" t="s">
        <v>378</v>
      </c>
      <c r="G54" s="96" t="s">
        <v>379</v>
      </c>
      <c r="H54" s="119">
        <f>J54/0.75</f>
        <v>80</v>
      </c>
      <c r="I54" s="85"/>
      <c r="J54" s="119">
        <v>60</v>
      </c>
      <c r="K54" s="119">
        <v>55</v>
      </c>
      <c r="L54" s="85"/>
      <c r="M54" s="131" t="s">
        <v>741</v>
      </c>
      <c r="N54" s="129"/>
      <c r="O54" s="282">
        <v>2002</v>
      </c>
      <c r="P54" s="305" t="s">
        <v>868</v>
      </c>
      <c r="Q54" s="299">
        <v>2020</v>
      </c>
      <c r="R54" s="299"/>
      <c r="S54" s="299"/>
      <c r="T54" s="299"/>
      <c r="U54" s="300"/>
      <c r="V54" s="296"/>
    </row>
    <row r="55" spans="1:22">
      <c r="A55" s="200">
        <v>48</v>
      </c>
      <c r="B55" s="95" t="s">
        <v>359</v>
      </c>
      <c r="C55" s="103" t="s">
        <v>381</v>
      </c>
      <c r="D55" s="103"/>
      <c r="E55" s="103" t="s">
        <v>382</v>
      </c>
      <c r="F55" s="103" t="s">
        <v>383</v>
      </c>
      <c r="G55" s="103" t="s">
        <v>384</v>
      </c>
      <c r="H55" s="120" t="s">
        <v>385</v>
      </c>
      <c r="I55" s="85"/>
      <c r="J55" s="119">
        <f t="shared" ref="J55:J65" si="5">H55*0.75</f>
        <v>56.25</v>
      </c>
      <c r="K55" s="119" t="s">
        <v>386</v>
      </c>
      <c r="L55" s="85"/>
      <c r="M55" s="131" t="s">
        <v>742</v>
      </c>
      <c r="N55" s="129"/>
      <c r="O55" s="282">
        <v>2008</v>
      </c>
      <c r="P55" s="305" t="s">
        <v>859</v>
      </c>
      <c r="Q55" s="299">
        <v>2022</v>
      </c>
      <c r="R55" s="299"/>
      <c r="S55" s="299"/>
      <c r="T55" s="299"/>
      <c r="U55" s="300"/>
      <c r="V55" s="296"/>
    </row>
    <row r="56" spans="1:22">
      <c r="A56" s="200">
        <v>49</v>
      </c>
      <c r="B56" s="95" t="s">
        <v>369</v>
      </c>
      <c r="C56" s="103" t="s">
        <v>388</v>
      </c>
      <c r="D56" s="103"/>
      <c r="E56" s="103" t="s">
        <v>389</v>
      </c>
      <c r="F56" s="103" t="s">
        <v>390</v>
      </c>
      <c r="G56" s="109" t="s">
        <v>391</v>
      </c>
      <c r="H56" s="120" t="s">
        <v>385</v>
      </c>
      <c r="I56" s="85"/>
      <c r="J56" s="119">
        <f t="shared" si="5"/>
        <v>56.25</v>
      </c>
      <c r="K56" s="119">
        <v>130</v>
      </c>
      <c r="L56" s="85"/>
      <c r="M56" s="131" t="s">
        <v>743</v>
      </c>
      <c r="N56" s="129"/>
      <c r="O56" s="282">
        <v>2010</v>
      </c>
      <c r="P56" s="305" t="s">
        <v>859</v>
      </c>
      <c r="Q56" s="299">
        <v>2023</v>
      </c>
      <c r="R56" s="299"/>
      <c r="S56" s="299"/>
      <c r="T56" s="299"/>
      <c r="U56" s="300"/>
      <c r="V56" s="296"/>
    </row>
    <row r="57" spans="1:22">
      <c r="A57" s="200">
        <v>50</v>
      </c>
      <c r="B57" s="95" t="s">
        <v>288</v>
      </c>
      <c r="C57" s="103" t="s">
        <v>393</v>
      </c>
      <c r="D57" s="103"/>
      <c r="E57" s="103" t="s">
        <v>394</v>
      </c>
      <c r="F57" s="103" t="s">
        <v>395</v>
      </c>
      <c r="G57" s="103" t="s">
        <v>396</v>
      </c>
      <c r="H57" s="120" t="s">
        <v>397</v>
      </c>
      <c r="I57" s="85"/>
      <c r="J57" s="119">
        <f t="shared" si="5"/>
        <v>47.25</v>
      </c>
      <c r="K57" s="119">
        <v>130</v>
      </c>
      <c r="L57" s="85"/>
      <c r="M57" s="131" t="s">
        <v>744</v>
      </c>
      <c r="N57" s="129"/>
      <c r="O57" s="282">
        <v>2009</v>
      </c>
      <c r="P57" s="305" t="s">
        <v>873</v>
      </c>
      <c r="Q57" s="299">
        <v>2032</v>
      </c>
      <c r="R57" s="299"/>
      <c r="S57" s="299"/>
      <c r="T57" s="299"/>
      <c r="U57" s="300"/>
      <c r="V57" s="296"/>
    </row>
    <row r="58" spans="1:22">
      <c r="A58" s="200">
        <v>51</v>
      </c>
      <c r="B58" s="95" t="s">
        <v>302</v>
      </c>
      <c r="C58" s="103" t="s">
        <v>399</v>
      </c>
      <c r="D58" s="103"/>
      <c r="E58" s="103" t="s">
        <v>400</v>
      </c>
      <c r="F58" s="103" t="s">
        <v>401</v>
      </c>
      <c r="G58" s="103" t="s">
        <v>402</v>
      </c>
      <c r="H58" s="120" t="s">
        <v>397</v>
      </c>
      <c r="I58" s="85"/>
      <c r="J58" s="119">
        <f t="shared" si="5"/>
        <v>47.25</v>
      </c>
      <c r="K58" s="119">
        <v>130</v>
      </c>
      <c r="L58" s="85"/>
      <c r="M58" s="131" t="s">
        <v>745</v>
      </c>
      <c r="N58" s="129"/>
      <c r="O58" s="282">
        <v>2011</v>
      </c>
      <c r="P58" s="305" t="s">
        <v>874</v>
      </c>
      <c r="Q58" s="299">
        <v>2033</v>
      </c>
      <c r="R58" s="299"/>
      <c r="S58" s="299"/>
      <c r="T58" s="299"/>
      <c r="U58" s="300"/>
      <c r="V58" s="296"/>
    </row>
    <row r="59" spans="1:22">
      <c r="A59" s="200">
        <v>52</v>
      </c>
      <c r="B59" s="95" t="s">
        <v>307</v>
      </c>
      <c r="C59" s="103" t="s">
        <v>404</v>
      </c>
      <c r="D59" s="103"/>
      <c r="E59" s="103" t="s">
        <v>405</v>
      </c>
      <c r="F59" s="103" t="s">
        <v>406</v>
      </c>
      <c r="G59" s="103" t="s">
        <v>407</v>
      </c>
      <c r="H59" s="120" t="s">
        <v>397</v>
      </c>
      <c r="I59" s="85"/>
      <c r="J59" s="119">
        <f t="shared" si="5"/>
        <v>47.25</v>
      </c>
      <c r="K59" s="119">
        <v>130</v>
      </c>
      <c r="L59" s="85"/>
      <c r="M59" s="131" t="s">
        <v>746</v>
      </c>
      <c r="N59" s="129"/>
      <c r="O59" s="282">
        <v>2011</v>
      </c>
      <c r="P59" s="305"/>
      <c r="Q59" s="299"/>
      <c r="R59" s="299"/>
      <c r="S59" s="299"/>
      <c r="T59" s="299"/>
      <c r="U59" s="300"/>
      <c r="V59" s="296"/>
    </row>
    <row r="60" spans="1:22">
      <c r="A60" s="200">
        <v>53</v>
      </c>
      <c r="B60" s="95" t="s">
        <v>313</v>
      </c>
      <c r="C60" s="103" t="s">
        <v>409</v>
      </c>
      <c r="D60" s="103"/>
      <c r="E60" s="103" t="s">
        <v>410</v>
      </c>
      <c r="F60" s="103" t="s">
        <v>411</v>
      </c>
      <c r="G60" s="103" t="s">
        <v>412</v>
      </c>
      <c r="H60" s="120" t="s">
        <v>397</v>
      </c>
      <c r="I60" s="85"/>
      <c r="J60" s="119">
        <f t="shared" si="5"/>
        <v>47.25</v>
      </c>
      <c r="K60" s="119">
        <v>130</v>
      </c>
      <c r="L60" s="85"/>
      <c r="M60" s="131" t="s">
        <v>747</v>
      </c>
      <c r="N60" s="129"/>
      <c r="O60" s="282">
        <v>2011</v>
      </c>
      <c r="P60" s="305"/>
      <c r="Q60" s="299"/>
      <c r="R60" s="299"/>
      <c r="S60" s="299"/>
      <c r="T60" s="299"/>
      <c r="U60" s="300"/>
      <c r="V60" s="296"/>
    </row>
    <row r="61" spans="1:22">
      <c r="A61" s="200">
        <v>54</v>
      </c>
      <c r="B61" s="95" t="s">
        <v>334</v>
      </c>
      <c r="C61" s="103" t="s">
        <v>414</v>
      </c>
      <c r="D61" s="103"/>
      <c r="E61" s="103" t="s">
        <v>415</v>
      </c>
      <c r="F61" s="103" t="s">
        <v>416</v>
      </c>
      <c r="G61" s="103" t="s">
        <v>417</v>
      </c>
      <c r="H61" s="120" t="s">
        <v>397</v>
      </c>
      <c r="I61" s="85"/>
      <c r="J61" s="119">
        <f t="shared" si="5"/>
        <v>47.25</v>
      </c>
      <c r="K61" s="119">
        <v>130</v>
      </c>
      <c r="L61" s="85"/>
      <c r="M61" s="131" t="s">
        <v>748</v>
      </c>
      <c r="N61" s="129"/>
      <c r="O61" s="282">
        <v>2011</v>
      </c>
      <c r="P61" s="305"/>
      <c r="Q61" s="299"/>
      <c r="R61" s="299"/>
      <c r="S61" s="299"/>
      <c r="T61" s="299"/>
      <c r="U61" s="300"/>
      <c r="V61" s="296"/>
    </row>
    <row r="62" spans="1:22">
      <c r="A62" s="200">
        <v>55</v>
      </c>
      <c r="B62" s="95" t="s">
        <v>339</v>
      </c>
      <c r="C62" s="103" t="s">
        <v>419</v>
      </c>
      <c r="D62" s="103"/>
      <c r="E62" s="103" t="s">
        <v>420</v>
      </c>
      <c r="F62" s="103" t="s">
        <v>421</v>
      </c>
      <c r="G62" s="103" t="s">
        <v>422</v>
      </c>
      <c r="H62" s="120" t="s">
        <v>397</v>
      </c>
      <c r="I62" s="85"/>
      <c r="J62" s="119">
        <f t="shared" si="5"/>
        <v>47.25</v>
      </c>
      <c r="K62" s="119">
        <v>130</v>
      </c>
      <c r="L62" s="85"/>
      <c r="M62" s="131" t="s">
        <v>749</v>
      </c>
      <c r="N62" s="129"/>
      <c r="O62" s="282">
        <v>2005</v>
      </c>
      <c r="P62" s="305"/>
      <c r="Q62" s="299"/>
      <c r="R62" s="299"/>
      <c r="S62" s="299"/>
      <c r="T62" s="299"/>
      <c r="U62" s="300"/>
      <c r="V62" s="296"/>
    </row>
    <row r="63" spans="1:22">
      <c r="A63" s="200">
        <v>56</v>
      </c>
      <c r="B63" s="95" t="s">
        <v>344</v>
      </c>
      <c r="C63" s="96" t="s">
        <v>424</v>
      </c>
      <c r="D63" s="96"/>
      <c r="E63" s="96" t="s">
        <v>425</v>
      </c>
      <c r="F63" s="96" t="s">
        <v>426</v>
      </c>
      <c r="G63" s="99" t="s">
        <v>875</v>
      </c>
      <c r="H63" s="120" t="s">
        <v>397</v>
      </c>
      <c r="I63" s="85"/>
      <c r="J63" s="119">
        <f t="shared" si="5"/>
        <v>47.25</v>
      </c>
      <c r="K63" s="119">
        <v>130</v>
      </c>
      <c r="L63" s="85"/>
      <c r="M63" s="131" t="s">
        <v>750</v>
      </c>
      <c r="N63" s="129"/>
      <c r="O63" s="282">
        <v>2007</v>
      </c>
      <c r="P63" s="305"/>
      <c r="Q63" s="299"/>
      <c r="R63" s="299"/>
      <c r="S63" s="299"/>
      <c r="T63" s="299"/>
      <c r="U63" s="300"/>
      <c r="V63" s="296"/>
    </row>
    <row r="64" spans="1:22">
      <c r="A64" s="200">
        <v>57</v>
      </c>
      <c r="B64" s="100" t="s">
        <v>323</v>
      </c>
      <c r="C64" s="103" t="s">
        <v>436</v>
      </c>
      <c r="D64" s="103"/>
      <c r="E64" s="103" t="s">
        <v>437</v>
      </c>
      <c r="F64" s="103" t="s">
        <v>438</v>
      </c>
      <c r="G64" s="96" t="s">
        <v>439</v>
      </c>
      <c r="H64" s="120" t="s">
        <v>435</v>
      </c>
      <c r="I64" s="85"/>
      <c r="J64" s="119">
        <f t="shared" si="5"/>
        <v>37.5</v>
      </c>
      <c r="K64" s="119">
        <v>100</v>
      </c>
      <c r="L64" s="85"/>
      <c r="M64" s="131" t="s">
        <v>753</v>
      </c>
      <c r="N64" s="129"/>
      <c r="O64" s="282">
        <v>2003</v>
      </c>
      <c r="P64" s="305"/>
      <c r="Q64" s="299"/>
      <c r="R64" s="299"/>
      <c r="S64" s="299"/>
      <c r="T64" s="299"/>
      <c r="U64" s="300"/>
      <c r="V64" s="296"/>
    </row>
    <row r="65" spans="1:22">
      <c r="A65" s="200">
        <v>58</v>
      </c>
      <c r="B65" s="100" t="s">
        <v>380</v>
      </c>
      <c r="C65" s="103" t="s">
        <v>832</v>
      </c>
      <c r="D65" s="103"/>
      <c r="E65" s="103" t="s">
        <v>446</v>
      </c>
      <c r="F65" s="103" t="s">
        <v>447</v>
      </c>
      <c r="G65" s="96" t="s">
        <v>448</v>
      </c>
      <c r="H65" s="120" t="s">
        <v>449</v>
      </c>
      <c r="I65" s="85"/>
      <c r="J65" s="119">
        <f t="shared" si="5"/>
        <v>35.625</v>
      </c>
      <c r="K65" s="119">
        <v>35</v>
      </c>
      <c r="L65" s="85"/>
      <c r="M65" s="131" t="s">
        <v>831</v>
      </c>
      <c r="N65" s="129"/>
      <c r="O65" s="282">
        <v>1986</v>
      </c>
      <c r="P65" s="305"/>
      <c r="Q65" s="299"/>
      <c r="R65" s="299"/>
      <c r="S65" s="299"/>
      <c r="T65" s="299"/>
      <c r="U65" s="300"/>
      <c r="V65" s="296"/>
    </row>
    <row r="66" spans="1:22">
      <c r="A66" s="200">
        <v>59</v>
      </c>
      <c r="B66" s="100" t="s">
        <v>529</v>
      </c>
      <c r="C66" s="103" t="s">
        <v>451</v>
      </c>
      <c r="D66" s="103"/>
      <c r="E66" s="103" t="s">
        <v>452</v>
      </c>
      <c r="F66" s="103" t="s">
        <v>453</v>
      </c>
      <c r="G66" s="96" t="s">
        <v>454</v>
      </c>
      <c r="H66" s="119">
        <f>J66/0.75</f>
        <v>46.666666666666664</v>
      </c>
      <c r="I66" s="85"/>
      <c r="J66" s="119">
        <v>35</v>
      </c>
      <c r="K66" s="119">
        <v>90</v>
      </c>
      <c r="L66" s="85"/>
      <c r="M66" s="131" t="s">
        <v>755</v>
      </c>
      <c r="N66" s="129"/>
      <c r="O66" s="282">
        <v>2008</v>
      </c>
      <c r="P66" s="305"/>
      <c r="Q66" s="299"/>
      <c r="R66" s="299"/>
      <c r="S66" s="299"/>
      <c r="T66" s="299"/>
      <c r="U66" s="300"/>
      <c r="V66" s="296"/>
    </row>
    <row r="67" spans="1:22">
      <c r="A67" s="200">
        <v>60</v>
      </c>
      <c r="B67" s="100" t="s">
        <v>586</v>
      </c>
      <c r="C67" s="103" t="s">
        <v>456</v>
      </c>
      <c r="D67" s="103"/>
      <c r="E67" s="103" t="s">
        <v>457</v>
      </c>
      <c r="F67" s="103" t="s">
        <v>458</v>
      </c>
      <c r="G67" s="96" t="s">
        <v>459</v>
      </c>
      <c r="H67" s="119">
        <f>J67/0.75</f>
        <v>46.666666666666664</v>
      </c>
      <c r="I67" s="85"/>
      <c r="J67" s="119">
        <v>35</v>
      </c>
      <c r="K67" s="119">
        <v>32</v>
      </c>
      <c r="L67" s="85"/>
      <c r="M67" s="131" t="s">
        <v>756</v>
      </c>
      <c r="N67" s="129"/>
      <c r="O67" s="282">
        <v>1987</v>
      </c>
      <c r="P67" s="305"/>
      <c r="Q67" s="299"/>
      <c r="R67" s="299"/>
      <c r="S67" s="299"/>
      <c r="T67" s="299"/>
      <c r="U67" s="300"/>
      <c r="V67" s="296"/>
    </row>
    <row r="68" spans="1:22">
      <c r="A68" s="200">
        <v>61</v>
      </c>
      <c r="B68" s="100" t="s">
        <v>267</v>
      </c>
      <c r="C68" s="103" t="s">
        <v>460</v>
      </c>
      <c r="D68" s="103"/>
      <c r="E68" s="103" t="s">
        <v>461</v>
      </c>
      <c r="F68" s="103" t="s">
        <v>462</v>
      </c>
      <c r="G68" s="96" t="s">
        <v>463</v>
      </c>
      <c r="H68" s="120" t="s">
        <v>464</v>
      </c>
      <c r="I68" s="85"/>
      <c r="J68" s="119">
        <f t="shared" ref="J68:J80" si="6">H68*0.75</f>
        <v>33</v>
      </c>
      <c r="K68" s="119">
        <v>90</v>
      </c>
      <c r="L68" s="85"/>
      <c r="M68" s="131" t="s">
        <v>757</v>
      </c>
      <c r="N68" s="129"/>
      <c r="O68" s="282">
        <v>2010</v>
      </c>
      <c r="P68" s="305"/>
      <c r="Q68" s="299"/>
      <c r="R68" s="299"/>
      <c r="S68" s="299"/>
      <c r="T68" s="299"/>
      <c r="U68" s="300"/>
      <c r="V68" s="296"/>
    </row>
    <row r="69" spans="1:22">
      <c r="A69" s="200">
        <v>62</v>
      </c>
      <c r="B69" s="100" t="s">
        <v>270</v>
      </c>
      <c r="C69" s="103" t="s">
        <v>466</v>
      </c>
      <c r="D69" s="103"/>
      <c r="E69" s="103" t="s">
        <v>452</v>
      </c>
      <c r="F69" s="103" t="s">
        <v>467</v>
      </c>
      <c r="G69" s="96" t="s">
        <v>468</v>
      </c>
      <c r="H69" s="120" t="s">
        <v>464</v>
      </c>
      <c r="I69" s="85"/>
      <c r="J69" s="119">
        <f t="shared" si="6"/>
        <v>33</v>
      </c>
      <c r="K69" s="119">
        <v>90</v>
      </c>
      <c r="L69" s="85"/>
      <c r="M69" s="131" t="s">
        <v>758</v>
      </c>
      <c r="N69" s="129"/>
      <c r="O69" s="282">
        <v>2010</v>
      </c>
      <c r="P69" s="305"/>
      <c r="Q69" s="299"/>
      <c r="R69" s="299"/>
      <c r="S69" s="299"/>
      <c r="T69" s="299"/>
      <c r="U69" s="300"/>
      <c r="V69" s="296"/>
    </row>
    <row r="70" spans="1:22">
      <c r="A70" s="200">
        <v>63</v>
      </c>
      <c r="B70" s="100" t="s">
        <v>665</v>
      </c>
      <c r="C70" s="103" t="s">
        <v>470</v>
      </c>
      <c r="D70" s="103"/>
      <c r="E70" s="103" t="s">
        <v>471</v>
      </c>
      <c r="F70" s="111"/>
      <c r="G70" s="96" t="s">
        <v>472</v>
      </c>
      <c r="H70" s="120" t="s">
        <v>464</v>
      </c>
      <c r="I70" s="85"/>
      <c r="J70" s="119">
        <f t="shared" si="6"/>
        <v>33</v>
      </c>
      <c r="K70" s="119">
        <v>90</v>
      </c>
      <c r="L70" s="85"/>
      <c r="M70" s="131" t="s">
        <v>759</v>
      </c>
      <c r="N70" s="129"/>
      <c r="O70" s="282">
        <v>2010</v>
      </c>
      <c r="P70" s="305"/>
      <c r="Q70" s="299"/>
      <c r="R70" s="299"/>
      <c r="S70" s="299"/>
      <c r="T70" s="299"/>
      <c r="U70" s="300"/>
      <c r="V70" s="296"/>
    </row>
    <row r="71" spans="1:22">
      <c r="A71" s="200">
        <v>64</v>
      </c>
      <c r="B71" s="100" t="s">
        <v>276</v>
      </c>
      <c r="C71" s="103" t="s">
        <v>474</v>
      </c>
      <c r="D71" s="103"/>
      <c r="E71" s="111"/>
      <c r="F71" s="111"/>
      <c r="G71" s="103" t="s">
        <v>475</v>
      </c>
      <c r="H71" s="120" t="s">
        <v>464</v>
      </c>
      <c r="I71" s="85"/>
      <c r="J71" s="119">
        <f t="shared" si="6"/>
        <v>33</v>
      </c>
      <c r="K71" s="119">
        <v>90</v>
      </c>
      <c r="L71" s="85"/>
      <c r="M71" s="131" t="s">
        <v>760</v>
      </c>
      <c r="N71" s="129"/>
      <c r="O71" s="282">
        <v>2010</v>
      </c>
      <c r="P71" s="305"/>
      <c r="Q71" s="299"/>
      <c r="R71" s="299"/>
      <c r="S71" s="299"/>
      <c r="T71" s="299"/>
      <c r="U71" s="300"/>
      <c r="V71" s="296"/>
    </row>
    <row r="72" spans="1:22">
      <c r="A72" s="200">
        <v>65</v>
      </c>
      <c r="B72" s="100" t="s">
        <v>283</v>
      </c>
      <c r="C72" s="103" t="s">
        <v>476</v>
      </c>
      <c r="D72" s="103"/>
      <c r="E72" s="111"/>
      <c r="F72" s="111"/>
      <c r="G72" s="96" t="s">
        <v>477</v>
      </c>
      <c r="H72" s="120" t="s">
        <v>464</v>
      </c>
      <c r="I72" s="85"/>
      <c r="J72" s="119">
        <f t="shared" si="6"/>
        <v>33</v>
      </c>
      <c r="K72" s="119">
        <v>90</v>
      </c>
      <c r="L72" s="85"/>
      <c r="M72" s="131" t="s">
        <v>744</v>
      </c>
      <c r="N72" s="129"/>
      <c r="O72" s="282">
        <v>2010</v>
      </c>
      <c r="P72" s="305"/>
      <c r="Q72" s="299"/>
      <c r="R72" s="299"/>
      <c r="S72" s="299"/>
      <c r="T72" s="299"/>
      <c r="U72" s="300"/>
      <c r="V72" s="296"/>
    </row>
    <row r="73" spans="1:22">
      <c r="A73" s="200">
        <v>66</v>
      </c>
      <c r="B73" s="100" t="s">
        <v>329</v>
      </c>
      <c r="C73" s="103" t="s">
        <v>479</v>
      </c>
      <c r="D73" s="103"/>
      <c r="E73" s="103" t="s">
        <v>480</v>
      </c>
      <c r="F73" s="103" t="s">
        <v>481</v>
      </c>
      <c r="G73" s="96" t="s">
        <v>482</v>
      </c>
      <c r="H73" s="120" t="s">
        <v>464</v>
      </c>
      <c r="I73" s="85"/>
      <c r="J73" s="119">
        <f t="shared" si="6"/>
        <v>33</v>
      </c>
      <c r="K73" s="119">
        <v>60</v>
      </c>
      <c r="L73" s="85"/>
      <c r="M73" s="131" t="s">
        <v>761</v>
      </c>
      <c r="N73" s="129"/>
      <c r="O73" s="282">
        <v>2006</v>
      </c>
      <c r="P73" s="305"/>
      <c r="Q73" s="299"/>
      <c r="R73" s="299"/>
      <c r="S73" s="299"/>
      <c r="T73" s="299"/>
      <c r="U73" s="300"/>
      <c r="V73" s="296"/>
    </row>
    <row r="74" spans="1:22">
      <c r="A74" s="200">
        <v>67</v>
      </c>
      <c r="B74" s="100" t="s">
        <v>349</v>
      </c>
      <c r="C74" s="103" t="s">
        <v>484</v>
      </c>
      <c r="D74" s="103"/>
      <c r="E74" s="103" t="s">
        <v>485</v>
      </c>
      <c r="F74" s="103" t="s">
        <v>486</v>
      </c>
      <c r="G74" s="96" t="s">
        <v>487</v>
      </c>
      <c r="H74" s="120" t="s">
        <v>464</v>
      </c>
      <c r="I74" s="85"/>
      <c r="J74" s="119">
        <f t="shared" si="6"/>
        <v>33</v>
      </c>
      <c r="K74" s="119">
        <v>194</v>
      </c>
      <c r="L74" s="85"/>
      <c r="M74" s="131" t="s">
        <v>762</v>
      </c>
      <c r="N74" s="129"/>
      <c r="O74" s="282">
        <v>2008</v>
      </c>
      <c r="P74" s="305"/>
      <c r="Q74" s="299"/>
      <c r="R74" s="299"/>
      <c r="S74" s="299"/>
      <c r="T74" s="299"/>
      <c r="U74" s="300"/>
      <c r="V74" s="296"/>
    </row>
    <row r="75" spans="1:22">
      <c r="A75" s="200">
        <v>68</v>
      </c>
      <c r="B75" s="100" t="s">
        <v>375</v>
      </c>
      <c r="C75" s="103" t="s">
        <v>489</v>
      </c>
      <c r="D75" s="103"/>
      <c r="E75" s="103" t="s">
        <v>490</v>
      </c>
      <c r="F75" s="103" t="s">
        <v>491</v>
      </c>
      <c r="G75" s="96" t="s">
        <v>391</v>
      </c>
      <c r="H75" s="120" t="s">
        <v>464</v>
      </c>
      <c r="I75" s="85"/>
      <c r="J75" s="119">
        <f t="shared" si="6"/>
        <v>33</v>
      </c>
      <c r="K75" s="119">
        <v>90</v>
      </c>
      <c r="L75" s="85"/>
      <c r="M75" s="131" t="s">
        <v>763</v>
      </c>
      <c r="N75" s="129"/>
      <c r="O75" s="282">
        <v>2010</v>
      </c>
      <c r="P75" s="305"/>
      <c r="Q75" s="299"/>
      <c r="R75" s="299"/>
      <c r="S75" s="299"/>
      <c r="T75" s="299"/>
      <c r="U75" s="300"/>
      <c r="V75" s="296"/>
    </row>
    <row r="76" spans="1:22">
      <c r="A76" s="200">
        <v>69</v>
      </c>
      <c r="B76" s="100" t="s">
        <v>364</v>
      </c>
      <c r="C76" s="103" t="s">
        <v>496</v>
      </c>
      <c r="D76" s="103"/>
      <c r="E76" s="103" t="s">
        <v>497</v>
      </c>
      <c r="F76" s="103" t="s">
        <v>498</v>
      </c>
      <c r="G76" s="96" t="s">
        <v>499</v>
      </c>
      <c r="H76" s="120">
        <v>43.7</v>
      </c>
      <c r="I76" s="85"/>
      <c r="J76" s="119">
        <f t="shared" si="6"/>
        <v>32.775000000000006</v>
      </c>
      <c r="K76" s="119">
        <v>90</v>
      </c>
      <c r="L76" s="85"/>
      <c r="M76" s="131" t="s">
        <v>764</v>
      </c>
      <c r="N76" s="129"/>
      <c r="O76" s="282">
        <v>2008</v>
      </c>
      <c r="P76" s="305"/>
      <c r="Q76" s="299"/>
      <c r="R76" s="299"/>
      <c r="S76" s="299"/>
      <c r="T76" s="299"/>
      <c r="U76" s="300"/>
      <c r="V76" s="296"/>
    </row>
    <row r="77" spans="1:22">
      <c r="A77" s="200">
        <v>70</v>
      </c>
      <c r="B77" s="100" t="s">
        <v>354</v>
      </c>
      <c r="C77" s="103" t="s">
        <v>503</v>
      </c>
      <c r="D77" s="103"/>
      <c r="E77" s="103" t="s">
        <v>504</v>
      </c>
      <c r="F77" s="103" t="s">
        <v>505</v>
      </c>
      <c r="G77" s="103" t="s">
        <v>506</v>
      </c>
      <c r="H77" s="120" t="s">
        <v>507</v>
      </c>
      <c r="I77" s="85"/>
      <c r="J77" s="119">
        <f t="shared" si="6"/>
        <v>28.5</v>
      </c>
      <c r="K77" s="119">
        <v>90</v>
      </c>
      <c r="L77" s="85"/>
      <c r="M77" s="131" t="s">
        <v>766</v>
      </c>
      <c r="N77" s="129"/>
      <c r="O77" s="282">
        <v>2008</v>
      </c>
      <c r="P77" s="305"/>
      <c r="Q77" s="299"/>
      <c r="R77" s="299"/>
      <c r="S77" s="299"/>
      <c r="T77" s="299"/>
      <c r="U77" s="300"/>
      <c r="V77" s="296"/>
    </row>
    <row r="78" spans="1:22">
      <c r="A78" s="200">
        <v>71</v>
      </c>
      <c r="B78" s="100" t="s">
        <v>413</v>
      </c>
      <c r="C78" s="103" t="s">
        <v>509</v>
      </c>
      <c r="D78" s="103"/>
      <c r="E78" s="103" t="s">
        <v>510</v>
      </c>
      <c r="F78" s="103" t="s">
        <v>511</v>
      </c>
      <c r="G78" s="96" t="s">
        <v>512</v>
      </c>
      <c r="H78" s="120" t="s">
        <v>513</v>
      </c>
      <c r="I78" s="85"/>
      <c r="J78" s="119">
        <f t="shared" si="6"/>
        <v>26.25</v>
      </c>
      <c r="K78" s="119">
        <v>90</v>
      </c>
      <c r="L78" s="85"/>
      <c r="M78" s="131" t="s">
        <v>767</v>
      </c>
      <c r="N78" s="129"/>
      <c r="O78" s="282">
        <v>2009</v>
      </c>
      <c r="P78" s="305"/>
      <c r="Q78" s="299"/>
      <c r="R78" s="299"/>
      <c r="S78" s="299"/>
      <c r="T78" s="299"/>
      <c r="U78" s="300"/>
      <c r="V78" s="296"/>
    </row>
    <row r="79" spans="1:22">
      <c r="A79" s="200">
        <v>72</v>
      </c>
      <c r="B79" s="100" t="s">
        <v>408</v>
      </c>
      <c r="C79" s="103" t="s">
        <v>519</v>
      </c>
      <c r="D79" s="103"/>
      <c r="E79" s="103" t="s">
        <v>520</v>
      </c>
      <c r="F79" s="103" t="s">
        <v>521</v>
      </c>
      <c r="G79" s="103" t="s">
        <v>522</v>
      </c>
      <c r="H79" s="120" t="s">
        <v>523</v>
      </c>
      <c r="I79" s="85"/>
      <c r="J79" s="119">
        <f t="shared" si="6"/>
        <v>23.25</v>
      </c>
      <c r="K79" s="119">
        <v>90</v>
      </c>
      <c r="L79" s="85"/>
      <c r="M79" s="131" t="s">
        <v>769</v>
      </c>
      <c r="N79" s="129"/>
      <c r="O79" s="282">
        <v>2000</v>
      </c>
      <c r="P79" s="305"/>
      <c r="Q79" s="299"/>
      <c r="R79" s="299"/>
      <c r="S79" s="299"/>
      <c r="T79" s="299"/>
      <c r="U79" s="300"/>
      <c r="V79" s="296"/>
    </row>
    <row r="80" spans="1:22">
      <c r="A80" s="200">
        <v>73</v>
      </c>
      <c r="B80" s="100" t="s">
        <v>418</v>
      </c>
      <c r="C80" s="103" t="s">
        <v>530</v>
      </c>
      <c r="D80" s="103"/>
      <c r="E80" s="103" t="s">
        <v>531</v>
      </c>
      <c r="F80" s="103" t="s">
        <v>532</v>
      </c>
      <c r="G80" s="105" t="s">
        <v>866</v>
      </c>
      <c r="H80" s="120" t="s">
        <v>528</v>
      </c>
      <c r="I80" s="85"/>
      <c r="J80" s="119">
        <f t="shared" si="6"/>
        <v>18.75</v>
      </c>
      <c r="K80" s="119">
        <v>20</v>
      </c>
      <c r="L80" s="85"/>
      <c r="M80" s="131" t="s">
        <v>771</v>
      </c>
      <c r="N80" s="129"/>
      <c r="O80" s="282">
        <v>2001</v>
      </c>
      <c r="P80" s="305"/>
      <c r="Q80" s="299"/>
      <c r="R80" s="299"/>
      <c r="S80" s="299"/>
      <c r="T80" s="299"/>
      <c r="U80" s="300"/>
      <c r="V80" s="296"/>
    </row>
    <row r="81" spans="1:22" ht="31.5">
      <c r="A81" s="200">
        <v>74</v>
      </c>
      <c r="B81" s="100" t="s">
        <v>590</v>
      </c>
      <c r="C81" s="103" t="s">
        <v>539</v>
      </c>
      <c r="D81" s="103"/>
      <c r="E81" s="103" t="s">
        <v>540</v>
      </c>
      <c r="F81" s="103" t="s">
        <v>541</v>
      </c>
      <c r="G81" s="105" t="s">
        <v>865</v>
      </c>
      <c r="H81" s="119">
        <f>J81/0.75</f>
        <v>20</v>
      </c>
      <c r="I81" s="85"/>
      <c r="J81" s="119">
        <v>15</v>
      </c>
      <c r="K81" s="119">
        <v>15</v>
      </c>
      <c r="L81" s="85"/>
      <c r="M81" s="131"/>
      <c r="N81" s="129"/>
      <c r="O81" s="282"/>
      <c r="P81" s="305"/>
      <c r="Q81" s="299"/>
      <c r="R81" s="299"/>
      <c r="S81" s="299"/>
      <c r="T81" s="299"/>
      <c r="U81" s="300"/>
      <c r="V81" s="296"/>
    </row>
    <row r="82" spans="1:22" ht="31.5">
      <c r="A82" s="200">
        <v>75</v>
      </c>
      <c r="B82" s="100" t="s">
        <v>596</v>
      </c>
      <c r="C82" s="103" t="s">
        <v>544</v>
      </c>
      <c r="D82" s="103"/>
      <c r="E82" s="103" t="s">
        <v>545</v>
      </c>
      <c r="F82" s="103" t="s">
        <v>546</v>
      </c>
      <c r="G82" s="105" t="s">
        <v>547</v>
      </c>
      <c r="H82" s="119">
        <f>J82/0.75</f>
        <v>20</v>
      </c>
      <c r="I82" s="85"/>
      <c r="J82" s="119">
        <v>15</v>
      </c>
      <c r="K82" s="119">
        <v>15</v>
      </c>
      <c r="L82" s="85"/>
      <c r="M82" s="131"/>
      <c r="N82" s="129"/>
      <c r="O82" s="282"/>
      <c r="P82" s="305"/>
      <c r="Q82" s="299"/>
      <c r="R82" s="299"/>
      <c r="S82" s="299"/>
      <c r="T82" s="299"/>
      <c r="U82" s="300"/>
      <c r="V82" s="296"/>
    </row>
    <row r="83" spans="1:22">
      <c r="A83" s="200">
        <v>76</v>
      </c>
      <c r="B83" s="100" t="s">
        <v>518</v>
      </c>
      <c r="C83" s="103" t="s">
        <v>578</v>
      </c>
      <c r="D83" s="103"/>
      <c r="E83" s="103" t="s">
        <v>127</v>
      </c>
      <c r="F83" s="103" t="s">
        <v>579</v>
      </c>
      <c r="G83" s="103" t="s">
        <v>580</v>
      </c>
      <c r="H83" s="119">
        <v>450</v>
      </c>
      <c r="I83" s="85"/>
      <c r="J83" s="119">
        <v>325</v>
      </c>
      <c r="K83" s="119">
        <v>500</v>
      </c>
      <c r="L83" s="85"/>
      <c r="M83" s="131" t="s">
        <v>778</v>
      </c>
      <c r="N83" s="129"/>
      <c r="O83" s="282">
        <v>2009</v>
      </c>
      <c r="P83" s="305"/>
      <c r="Q83" s="299"/>
      <c r="R83" s="299"/>
      <c r="S83" s="299"/>
      <c r="T83" s="299"/>
      <c r="U83" s="300"/>
      <c r="V83" s="296"/>
    </row>
    <row r="84" spans="1:22">
      <c r="A84" s="200">
        <v>77</v>
      </c>
      <c r="B84" s="100" t="s">
        <v>543</v>
      </c>
      <c r="C84" s="103" t="s">
        <v>587</v>
      </c>
      <c r="D84" s="103"/>
      <c r="E84" s="103" t="s">
        <v>405</v>
      </c>
      <c r="F84" s="103" t="s">
        <v>588</v>
      </c>
      <c r="G84" s="103" t="s">
        <v>589</v>
      </c>
      <c r="H84" s="119">
        <v>100</v>
      </c>
      <c r="I84" s="85"/>
      <c r="J84" s="119">
        <v>50</v>
      </c>
      <c r="K84" s="119">
        <v>100</v>
      </c>
      <c r="L84" s="85"/>
      <c r="M84" s="131" t="s">
        <v>780</v>
      </c>
      <c r="N84" s="129"/>
      <c r="O84" s="282">
        <v>2010</v>
      </c>
      <c r="P84" s="305"/>
      <c r="Q84" s="299"/>
      <c r="R84" s="299"/>
      <c r="S84" s="299"/>
      <c r="T84" s="299"/>
      <c r="U84" s="300"/>
      <c r="V84" s="296"/>
    </row>
    <row r="85" spans="1:22">
      <c r="A85" s="200">
        <v>78</v>
      </c>
      <c r="B85" s="100" t="s">
        <v>550</v>
      </c>
      <c r="C85" s="103" t="s">
        <v>597</v>
      </c>
      <c r="D85" s="103"/>
      <c r="E85" s="103" t="s">
        <v>598</v>
      </c>
      <c r="F85" s="103" t="s">
        <v>599</v>
      </c>
      <c r="G85" s="103" t="s">
        <v>600</v>
      </c>
      <c r="H85" s="119">
        <v>38</v>
      </c>
      <c r="I85" s="85"/>
      <c r="J85" s="119">
        <v>30</v>
      </c>
      <c r="K85" s="119">
        <v>130</v>
      </c>
      <c r="L85" s="85"/>
      <c r="M85" s="131" t="s">
        <v>781</v>
      </c>
      <c r="N85" s="129"/>
      <c r="O85" s="282">
        <v>2010</v>
      </c>
      <c r="P85" s="305"/>
      <c r="Q85" s="299"/>
      <c r="R85" s="299"/>
      <c r="S85" s="299"/>
      <c r="T85" s="299"/>
      <c r="U85" s="300"/>
      <c r="V85" s="296"/>
    </row>
    <row r="86" spans="1:22">
      <c r="A86" s="200">
        <v>79</v>
      </c>
      <c r="B86" s="100" t="s">
        <v>553</v>
      </c>
      <c r="C86" s="103" t="s">
        <v>602</v>
      </c>
      <c r="D86" s="103"/>
      <c r="E86" s="111"/>
      <c r="F86" s="111"/>
      <c r="G86" s="103" t="s">
        <v>603</v>
      </c>
      <c r="H86" s="119">
        <v>38</v>
      </c>
      <c r="I86" s="85"/>
      <c r="J86" s="119">
        <v>30</v>
      </c>
      <c r="K86" s="119">
        <v>90</v>
      </c>
      <c r="L86" s="85"/>
      <c r="M86" s="131" t="s">
        <v>782</v>
      </c>
      <c r="N86" s="129"/>
      <c r="O86" s="282">
        <v>2010</v>
      </c>
      <c r="P86" s="305"/>
      <c r="Q86" s="299"/>
      <c r="R86" s="299"/>
      <c r="S86" s="299"/>
      <c r="T86" s="299"/>
      <c r="U86" s="300"/>
      <c r="V86" s="296"/>
    </row>
    <row r="87" spans="1:22">
      <c r="A87" s="200">
        <v>80</v>
      </c>
      <c r="B87" s="100" t="s">
        <v>556</v>
      </c>
      <c r="C87" s="103" t="s">
        <v>605</v>
      </c>
      <c r="D87" s="103"/>
      <c r="E87" s="111"/>
      <c r="F87" s="111"/>
      <c r="G87" s="103" t="s">
        <v>606</v>
      </c>
      <c r="H87" s="119">
        <v>100</v>
      </c>
      <c r="I87" s="85"/>
      <c r="J87" s="119">
        <v>80</v>
      </c>
      <c r="K87" s="119">
        <v>190</v>
      </c>
      <c r="L87" s="85"/>
      <c r="M87" s="131" t="s">
        <v>783</v>
      </c>
      <c r="N87" s="129"/>
      <c r="O87" s="282">
        <v>2010</v>
      </c>
      <c r="P87" s="305"/>
      <c r="Q87" s="299"/>
      <c r="R87" s="299"/>
      <c r="S87" s="299"/>
      <c r="T87" s="299"/>
      <c r="U87" s="300"/>
      <c r="V87" s="296"/>
    </row>
    <row r="88" spans="1:22">
      <c r="A88" s="200">
        <v>81</v>
      </c>
      <c r="B88" s="100" t="s">
        <v>560</v>
      </c>
      <c r="C88" s="103" t="s">
        <v>608</v>
      </c>
      <c r="D88" s="103"/>
      <c r="E88" s="111"/>
      <c r="F88" s="111"/>
      <c r="G88" s="103" t="s">
        <v>609</v>
      </c>
      <c r="H88" s="119">
        <v>38</v>
      </c>
      <c r="I88" s="85"/>
      <c r="J88" s="119">
        <v>30</v>
      </c>
      <c r="K88" s="119">
        <v>90</v>
      </c>
      <c r="L88" s="85"/>
      <c r="M88" s="131" t="s">
        <v>784</v>
      </c>
      <c r="N88" s="129"/>
      <c r="O88" s="282">
        <v>2010</v>
      </c>
      <c r="P88" s="305"/>
      <c r="Q88" s="299"/>
      <c r="R88" s="299"/>
      <c r="S88" s="299"/>
      <c r="T88" s="299"/>
      <c r="U88" s="300"/>
      <c r="V88" s="296"/>
    </row>
    <row r="89" spans="1:22">
      <c r="A89" s="200">
        <v>82</v>
      </c>
      <c r="B89" s="100" t="s">
        <v>566</v>
      </c>
      <c r="C89" s="103" t="s">
        <v>610</v>
      </c>
      <c r="D89" s="103"/>
      <c r="E89" s="111"/>
      <c r="F89" s="111"/>
      <c r="G89" s="103" t="s">
        <v>611</v>
      </c>
      <c r="H89" s="119"/>
      <c r="I89" s="85"/>
      <c r="J89" s="119"/>
      <c r="K89" s="119"/>
      <c r="L89" s="85"/>
      <c r="M89" s="131"/>
      <c r="N89" s="129"/>
      <c r="O89" s="282"/>
      <c r="P89" s="305"/>
      <c r="Q89" s="299"/>
      <c r="R89" s="299"/>
      <c r="S89" s="299"/>
      <c r="T89" s="299"/>
      <c r="U89" s="300"/>
      <c r="V89" s="296"/>
    </row>
    <row r="90" spans="1:22">
      <c r="A90" s="200">
        <v>83</v>
      </c>
      <c r="B90" s="100" t="s">
        <v>574</v>
      </c>
      <c r="C90" s="103" t="s">
        <v>613</v>
      </c>
      <c r="D90" s="103"/>
      <c r="E90" s="111"/>
      <c r="F90" s="111"/>
      <c r="G90" s="103" t="s">
        <v>614</v>
      </c>
      <c r="H90" s="119">
        <v>130</v>
      </c>
      <c r="I90" s="85"/>
      <c r="J90" s="119">
        <v>125</v>
      </c>
      <c r="K90" s="119">
        <v>300</v>
      </c>
      <c r="L90" s="85"/>
      <c r="M90" s="131" t="s">
        <v>785</v>
      </c>
      <c r="N90" s="129"/>
      <c r="O90" s="282">
        <v>2013</v>
      </c>
      <c r="P90" s="305"/>
      <c r="Q90" s="299"/>
      <c r="R90" s="299"/>
      <c r="S90" s="299"/>
      <c r="T90" s="299"/>
      <c r="U90" s="300"/>
      <c r="V90" s="296"/>
    </row>
    <row r="91" spans="1:22">
      <c r="A91" s="200">
        <v>84</v>
      </c>
      <c r="B91" s="100" t="s">
        <v>577</v>
      </c>
      <c r="C91" s="103" t="s">
        <v>616</v>
      </c>
      <c r="D91" s="103"/>
      <c r="E91" s="111" t="s">
        <v>823</v>
      </c>
      <c r="F91" s="111" t="s">
        <v>824</v>
      </c>
      <c r="G91" s="109" t="s">
        <v>617</v>
      </c>
      <c r="H91" s="119">
        <v>130</v>
      </c>
      <c r="I91" s="85"/>
      <c r="J91" s="119">
        <v>100</v>
      </c>
      <c r="K91" s="119"/>
      <c r="L91" s="85"/>
      <c r="M91" s="131" t="s">
        <v>825</v>
      </c>
      <c r="N91" s="129"/>
      <c r="O91" s="282">
        <v>2013</v>
      </c>
      <c r="P91" s="305"/>
      <c r="Q91" s="299"/>
      <c r="R91" s="299"/>
      <c r="S91" s="299"/>
      <c r="T91" s="299"/>
      <c r="U91" s="300"/>
      <c r="V91" s="296"/>
    </row>
    <row r="92" spans="1:22">
      <c r="A92" s="200">
        <v>85</v>
      </c>
      <c r="B92" s="100" t="s">
        <v>581</v>
      </c>
      <c r="C92" s="103" t="s">
        <v>618</v>
      </c>
      <c r="D92" s="103"/>
      <c r="E92" s="111"/>
      <c r="F92" s="111"/>
      <c r="G92" s="103" t="s">
        <v>619</v>
      </c>
      <c r="H92" s="119">
        <v>100</v>
      </c>
      <c r="I92" s="85"/>
      <c r="J92" s="119">
        <v>100</v>
      </c>
      <c r="K92" s="119">
        <v>200</v>
      </c>
      <c r="L92" s="85"/>
      <c r="M92" s="131" t="s">
        <v>786</v>
      </c>
      <c r="N92" s="129"/>
      <c r="O92" s="282">
        <v>2015</v>
      </c>
      <c r="P92" s="305"/>
      <c r="Q92" s="299"/>
      <c r="R92" s="299"/>
      <c r="S92" s="299"/>
      <c r="T92" s="299"/>
      <c r="U92" s="300"/>
      <c r="V92" s="296"/>
    </row>
    <row r="93" spans="1:22">
      <c r="A93" s="203">
        <v>86</v>
      </c>
      <c r="B93" s="100" t="s">
        <v>661</v>
      </c>
      <c r="C93" s="100" t="s">
        <v>822</v>
      </c>
      <c r="D93" s="100"/>
      <c r="E93" s="113"/>
      <c r="F93" s="113"/>
      <c r="G93" s="81" t="s">
        <v>650</v>
      </c>
      <c r="H93" s="125">
        <v>150</v>
      </c>
      <c r="I93" s="126"/>
      <c r="J93" s="125">
        <v>155</v>
      </c>
      <c r="K93" s="126">
        <v>190</v>
      </c>
      <c r="L93" s="126"/>
      <c r="M93" s="131" t="s">
        <v>792</v>
      </c>
      <c r="N93" s="129"/>
      <c r="O93" s="282">
        <v>2009</v>
      </c>
      <c r="P93" s="305"/>
      <c r="Q93" s="300"/>
      <c r="R93" s="300"/>
      <c r="S93" s="300"/>
      <c r="T93" s="300"/>
      <c r="U93" s="300"/>
      <c r="V93" s="296"/>
    </row>
    <row r="94" spans="1:22">
      <c r="A94" s="204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305"/>
      <c r="Q94" s="138"/>
      <c r="R94" s="138"/>
      <c r="S94" s="138"/>
      <c r="T94" s="138"/>
      <c r="U94" s="138"/>
      <c r="V94" s="296"/>
    </row>
    <row r="95" spans="1:22">
      <c r="A95" s="200">
        <v>87</v>
      </c>
      <c r="B95" s="95" t="s">
        <v>15</v>
      </c>
      <c r="C95" s="96" t="s">
        <v>20</v>
      </c>
      <c r="D95" s="96"/>
      <c r="E95" s="103" t="s">
        <v>21</v>
      </c>
      <c r="F95" s="103" t="s">
        <v>22</v>
      </c>
      <c r="G95" s="99" t="s">
        <v>23</v>
      </c>
      <c r="H95" s="120" t="s">
        <v>24</v>
      </c>
      <c r="I95" s="85"/>
      <c r="J95" s="119">
        <f t="shared" ref="J95:J100" si="7">H95*0.75</f>
        <v>937.5</v>
      </c>
      <c r="K95" s="119">
        <v>1700</v>
      </c>
      <c r="L95" s="85" t="s">
        <v>25</v>
      </c>
      <c r="M95" s="131" t="s">
        <v>678</v>
      </c>
      <c r="N95" s="129"/>
      <c r="O95" s="282">
        <v>2011</v>
      </c>
      <c r="P95" s="305"/>
      <c r="Q95" s="138"/>
      <c r="R95" s="138"/>
      <c r="S95" s="138"/>
      <c r="T95" s="138"/>
      <c r="U95" s="138"/>
      <c r="V95" s="296"/>
    </row>
    <row r="96" spans="1:22">
      <c r="A96" s="200">
        <v>88</v>
      </c>
      <c r="B96" s="95" t="s">
        <v>31</v>
      </c>
      <c r="C96" s="96" t="s">
        <v>47</v>
      </c>
      <c r="D96" s="96"/>
      <c r="E96" s="103" t="s">
        <v>48</v>
      </c>
      <c r="F96" s="103" t="s">
        <v>49</v>
      </c>
      <c r="G96" s="99" t="s">
        <v>50</v>
      </c>
      <c r="H96" s="120" t="s">
        <v>51</v>
      </c>
      <c r="I96" s="85"/>
      <c r="J96" s="119">
        <f t="shared" si="7"/>
        <v>562.5</v>
      </c>
      <c r="K96" s="119">
        <v>1400</v>
      </c>
      <c r="L96" s="85"/>
      <c r="M96" s="131" t="s">
        <v>684</v>
      </c>
      <c r="N96" s="129"/>
      <c r="O96" s="282">
        <v>2005</v>
      </c>
      <c r="P96" s="305"/>
      <c r="Q96" s="138"/>
      <c r="R96" s="138"/>
      <c r="S96" s="138"/>
      <c r="T96" s="138"/>
      <c r="U96" s="138"/>
      <c r="V96" s="296"/>
    </row>
    <row r="97" spans="1:22" customFormat="1" ht="15.75">
      <c r="A97" s="200">
        <v>89</v>
      </c>
      <c r="B97" s="95" t="s">
        <v>46</v>
      </c>
      <c r="C97" s="96" t="s">
        <v>75</v>
      </c>
      <c r="D97" s="96"/>
      <c r="E97" s="103" t="s">
        <v>76</v>
      </c>
      <c r="F97" s="103" t="s">
        <v>77</v>
      </c>
      <c r="G97" s="99" t="s">
        <v>78</v>
      </c>
      <c r="H97" s="120" t="s">
        <v>79</v>
      </c>
      <c r="I97" s="85"/>
      <c r="J97" s="119">
        <f t="shared" si="7"/>
        <v>450</v>
      </c>
      <c r="K97" s="119">
        <v>1000</v>
      </c>
      <c r="L97" s="85"/>
      <c r="M97" s="131" t="s">
        <v>77</v>
      </c>
      <c r="N97" s="129"/>
      <c r="O97" s="282">
        <v>2001</v>
      </c>
      <c r="P97" s="305"/>
      <c r="Q97" s="295"/>
      <c r="R97" s="295"/>
      <c r="S97" s="295"/>
      <c r="T97" s="295"/>
      <c r="U97" s="295"/>
      <c r="V97" s="295"/>
    </row>
    <row r="98" spans="1:22">
      <c r="A98" s="200">
        <v>90</v>
      </c>
      <c r="B98" s="95" t="s">
        <v>69</v>
      </c>
      <c r="C98" s="96" t="s">
        <v>87</v>
      </c>
      <c r="D98" s="96"/>
      <c r="E98" s="103" t="s">
        <v>88</v>
      </c>
      <c r="F98" s="103" t="s">
        <v>89</v>
      </c>
      <c r="G98" s="99" t="s">
        <v>90</v>
      </c>
      <c r="H98" s="120" t="s">
        <v>91</v>
      </c>
      <c r="I98" s="85"/>
      <c r="J98" s="119">
        <f t="shared" si="7"/>
        <v>421.5</v>
      </c>
      <c r="K98" s="119">
        <v>875</v>
      </c>
      <c r="L98" s="85"/>
      <c r="M98" s="131" t="s">
        <v>692</v>
      </c>
      <c r="N98" s="129"/>
      <c r="O98" s="282"/>
      <c r="P98" s="305"/>
      <c r="Q98" s="138"/>
      <c r="R98" s="138"/>
      <c r="S98" s="138"/>
      <c r="T98" s="138"/>
      <c r="U98" s="138"/>
      <c r="V98" s="296"/>
    </row>
    <row r="99" spans="1:22">
      <c r="A99" s="200">
        <v>91</v>
      </c>
      <c r="B99" s="95" t="s">
        <v>59</v>
      </c>
      <c r="C99" s="96" t="s">
        <v>107</v>
      </c>
      <c r="D99" s="96"/>
      <c r="E99" s="103" t="s">
        <v>108</v>
      </c>
      <c r="F99" s="103" t="s">
        <v>109</v>
      </c>
      <c r="G99" s="99" t="s">
        <v>110</v>
      </c>
      <c r="H99" s="120" t="s">
        <v>100</v>
      </c>
      <c r="I99" s="85"/>
      <c r="J99" s="119">
        <f t="shared" si="7"/>
        <v>375</v>
      </c>
      <c r="K99" s="119">
        <v>350</v>
      </c>
      <c r="L99" s="85"/>
      <c r="M99" s="131" t="s">
        <v>696</v>
      </c>
      <c r="N99" s="129"/>
      <c r="O99" s="282">
        <v>1997</v>
      </c>
      <c r="P99" s="305"/>
      <c r="Q99" s="138"/>
      <c r="R99" s="138"/>
      <c r="S99" s="138"/>
      <c r="T99" s="138"/>
      <c r="U99" s="138"/>
      <c r="V99" s="296"/>
    </row>
    <row r="100" spans="1:22">
      <c r="A100" s="200">
        <v>92</v>
      </c>
      <c r="B100" s="95" t="s">
        <v>64</v>
      </c>
      <c r="C100" s="96" t="s">
        <v>111</v>
      </c>
      <c r="D100" s="96"/>
      <c r="E100" s="103" t="s">
        <v>112</v>
      </c>
      <c r="F100" s="103" t="s">
        <v>113</v>
      </c>
      <c r="G100" s="99" t="s">
        <v>114</v>
      </c>
      <c r="H100" s="120" t="s">
        <v>100</v>
      </c>
      <c r="I100" s="85"/>
      <c r="J100" s="119">
        <f t="shared" si="7"/>
        <v>375</v>
      </c>
      <c r="K100" s="119">
        <v>350</v>
      </c>
      <c r="L100" s="85"/>
      <c r="M100" s="131" t="s">
        <v>697</v>
      </c>
      <c r="N100" s="129"/>
      <c r="O100" s="282">
        <v>2006</v>
      </c>
      <c r="P100" s="305"/>
      <c r="Q100" s="138"/>
      <c r="R100" s="138"/>
      <c r="S100" s="138"/>
      <c r="T100" s="138"/>
      <c r="U100" s="138"/>
      <c r="V100" s="296"/>
    </row>
    <row r="101" spans="1:22">
      <c r="A101" s="200">
        <v>93</v>
      </c>
      <c r="B101" s="95" t="s">
        <v>612</v>
      </c>
      <c r="C101" s="96" t="s">
        <v>116</v>
      </c>
      <c r="D101" s="96"/>
      <c r="E101" s="103" t="s">
        <v>117</v>
      </c>
      <c r="F101" s="103" t="s">
        <v>118</v>
      </c>
      <c r="G101" s="99" t="s">
        <v>119</v>
      </c>
      <c r="H101" s="119">
        <f>J101/0.75</f>
        <v>466.66666666666669</v>
      </c>
      <c r="I101" s="85"/>
      <c r="J101" s="119">
        <v>350</v>
      </c>
      <c r="K101" s="119">
        <v>250</v>
      </c>
      <c r="L101" s="85"/>
      <c r="M101" s="131" t="s">
        <v>698</v>
      </c>
      <c r="N101" s="129"/>
      <c r="O101" s="282">
        <v>1994</v>
      </c>
      <c r="P101" s="305"/>
      <c r="Q101" s="138"/>
      <c r="R101" s="138"/>
      <c r="S101" s="138"/>
      <c r="T101" s="138"/>
      <c r="U101" s="138"/>
      <c r="V101" s="296"/>
    </row>
    <row r="102" spans="1:22">
      <c r="A102" s="200">
        <v>94</v>
      </c>
      <c r="B102" s="100" t="s">
        <v>615</v>
      </c>
      <c r="C102" s="96" t="s">
        <v>121</v>
      </c>
      <c r="D102" s="96"/>
      <c r="E102" s="103" t="s">
        <v>122</v>
      </c>
      <c r="F102" s="103" t="s">
        <v>123</v>
      </c>
      <c r="G102" s="99" t="s">
        <v>124</v>
      </c>
      <c r="H102" s="119">
        <f>J102/0.75</f>
        <v>466.66666666666669</v>
      </c>
      <c r="I102" s="85"/>
      <c r="J102" s="119">
        <v>350</v>
      </c>
      <c r="K102" s="119">
        <v>300</v>
      </c>
      <c r="L102" s="85"/>
      <c r="M102" s="131"/>
      <c r="N102" s="129"/>
      <c r="O102" s="282"/>
      <c r="P102" s="305"/>
      <c r="Q102" s="138"/>
      <c r="R102" s="138"/>
      <c r="S102" s="138"/>
      <c r="T102" s="138"/>
      <c r="U102" s="138"/>
      <c r="V102" s="296"/>
    </row>
    <row r="103" spans="1:22">
      <c r="A103" s="200">
        <v>95</v>
      </c>
      <c r="B103" s="95" t="s">
        <v>97</v>
      </c>
      <c r="C103" s="103" t="s">
        <v>149</v>
      </c>
      <c r="D103" s="103"/>
      <c r="E103" s="103" t="s">
        <v>150</v>
      </c>
      <c r="F103" s="103" t="s">
        <v>151</v>
      </c>
      <c r="G103" s="103" t="s">
        <v>152</v>
      </c>
      <c r="H103" s="120" t="s">
        <v>143</v>
      </c>
      <c r="I103" s="85"/>
      <c r="J103" s="119">
        <f>H103*0.75</f>
        <v>281.25</v>
      </c>
      <c r="K103" s="119">
        <v>600</v>
      </c>
      <c r="L103" s="85"/>
      <c r="M103" s="131" t="s">
        <v>703</v>
      </c>
      <c r="N103" s="129"/>
      <c r="O103" s="282">
        <v>2014</v>
      </c>
      <c r="P103" s="305"/>
      <c r="Q103" s="138"/>
      <c r="R103" s="138"/>
      <c r="S103" s="138"/>
      <c r="T103" s="138"/>
      <c r="U103" s="138"/>
      <c r="V103" s="296"/>
    </row>
    <row r="104" spans="1:22">
      <c r="A104" s="200">
        <v>96</v>
      </c>
      <c r="B104" s="95" t="s">
        <v>144</v>
      </c>
      <c r="C104" s="96" t="s">
        <v>180</v>
      </c>
      <c r="D104" s="96"/>
      <c r="E104" s="103" t="s">
        <v>181</v>
      </c>
      <c r="F104" s="103" t="s">
        <v>182</v>
      </c>
      <c r="G104" s="99" t="s">
        <v>183</v>
      </c>
      <c r="H104" s="120" t="s">
        <v>174</v>
      </c>
      <c r="I104" s="85"/>
      <c r="J104" s="119">
        <f>H104*0.75</f>
        <v>234.75</v>
      </c>
      <c r="K104" s="119">
        <v>300</v>
      </c>
      <c r="L104" s="85"/>
      <c r="M104" s="131" t="s">
        <v>708</v>
      </c>
      <c r="N104" s="129"/>
      <c r="O104" s="282">
        <v>2010</v>
      </c>
      <c r="P104" s="305"/>
      <c r="Q104" s="138"/>
      <c r="R104" s="138"/>
      <c r="S104" s="138"/>
      <c r="T104" s="138"/>
      <c r="U104" s="138"/>
      <c r="V104" s="296"/>
    </row>
    <row r="105" spans="1:22">
      <c r="A105" s="200">
        <v>97</v>
      </c>
      <c r="B105" s="95" t="s">
        <v>138</v>
      </c>
      <c r="C105" s="103" t="s">
        <v>211</v>
      </c>
      <c r="D105" s="103"/>
      <c r="E105" s="103" t="s">
        <v>212</v>
      </c>
      <c r="F105" s="103" t="s">
        <v>213</v>
      </c>
      <c r="G105" s="104" t="s">
        <v>156</v>
      </c>
      <c r="H105" s="120" t="s">
        <v>199</v>
      </c>
      <c r="I105" s="85"/>
      <c r="J105" s="119">
        <f>H105*0.75</f>
        <v>216</v>
      </c>
      <c r="K105" s="119">
        <v>200</v>
      </c>
      <c r="L105" s="85"/>
      <c r="M105" s="131" t="s">
        <v>714</v>
      </c>
      <c r="N105" s="129"/>
      <c r="O105" s="282" t="s">
        <v>715</v>
      </c>
      <c r="P105" s="305"/>
      <c r="Q105" s="138"/>
      <c r="R105" s="138"/>
      <c r="S105" s="138"/>
      <c r="T105" s="138"/>
      <c r="U105" s="138"/>
      <c r="V105" s="296"/>
    </row>
    <row r="106" spans="1:22">
      <c r="A106" s="200">
        <v>98</v>
      </c>
      <c r="B106" s="100" t="s">
        <v>235</v>
      </c>
      <c r="C106" s="103" t="s">
        <v>303</v>
      </c>
      <c r="D106" s="103"/>
      <c r="E106" s="103" t="s">
        <v>304</v>
      </c>
      <c r="F106" s="103" t="s">
        <v>305</v>
      </c>
      <c r="G106" s="104" t="s">
        <v>306</v>
      </c>
      <c r="H106" s="120" t="s">
        <v>301</v>
      </c>
      <c r="I106" s="85"/>
      <c r="J106" s="119">
        <f>H106*0.75</f>
        <v>126.75</v>
      </c>
      <c r="K106" s="119">
        <v>97</v>
      </c>
      <c r="L106" s="85"/>
      <c r="M106" s="131" t="s">
        <v>730</v>
      </c>
      <c r="N106" s="129"/>
      <c r="O106" s="282">
        <v>2007</v>
      </c>
      <c r="P106" s="305"/>
      <c r="Q106" s="138"/>
      <c r="R106" s="138"/>
      <c r="S106" s="138"/>
      <c r="T106" s="138"/>
      <c r="U106" s="138"/>
      <c r="V106" s="296"/>
    </row>
    <row r="107" spans="1:22">
      <c r="A107" s="200">
        <v>99</v>
      </c>
      <c r="B107" s="100" t="s">
        <v>635</v>
      </c>
      <c r="C107" s="103" t="s">
        <v>365</v>
      </c>
      <c r="D107" s="103"/>
      <c r="E107" s="103" t="s">
        <v>366</v>
      </c>
      <c r="F107" s="103" t="s">
        <v>367</v>
      </c>
      <c r="G107" s="104" t="s">
        <v>368</v>
      </c>
      <c r="H107" s="119">
        <f>J107/0.75</f>
        <v>100</v>
      </c>
      <c r="I107" s="85"/>
      <c r="J107" s="119">
        <v>75</v>
      </c>
      <c r="K107" s="119">
        <v>200</v>
      </c>
      <c r="L107" s="85"/>
      <c r="M107" s="131" t="s">
        <v>739</v>
      </c>
      <c r="N107" s="129"/>
      <c r="O107" s="282">
        <v>2007</v>
      </c>
      <c r="P107" s="305"/>
      <c r="Q107" s="138"/>
      <c r="R107" s="138"/>
      <c r="S107" s="138"/>
      <c r="T107" s="138"/>
      <c r="U107" s="138"/>
      <c r="V107" s="296"/>
    </row>
    <row r="108" spans="1:22">
      <c r="A108" s="200">
        <v>100</v>
      </c>
      <c r="B108" s="95" t="s">
        <v>392</v>
      </c>
      <c r="C108" s="96" t="s">
        <v>428</v>
      </c>
      <c r="D108" s="96"/>
      <c r="E108" s="96" t="s">
        <v>429</v>
      </c>
      <c r="F108" s="96" t="s">
        <v>430</v>
      </c>
      <c r="G108" s="99" t="s">
        <v>431</v>
      </c>
      <c r="H108" s="120">
        <f>J108/0.75</f>
        <v>62.666666666666664</v>
      </c>
      <c r="I108" s="85"/>
      <c r="J108" s="119">
        <v>47</v>
      </c>
      <c r="K108" s="119">
        <v>130</v>
      </c>
      <c r="L108" s="85"/>
      <c r="M108" s="131" t="s">
        <v>751</v>
      </c>
      <c r="N108" s="129"/>
      <c r="O108" s="282">
        <v>2006</v>
      </c>
      <c r="P108" s="305"/>
      <c r="Q108" s="138"/>
      <c r="R108" s="138"/>
      <c r="S108" s="138"/>
      <c r="T108" s="138"/>
      <c r="U108" s="138"/>
      <c r="V108" s="296"/>
    </row>
    <row r="109" spans="1:22">
      <c r="A109" s="200">
        <v>101</v>
      </c>
      <c r="B109" s="100" t="s">
        <v>387</v>
      </c>
      <c r="C109" s="103" t="s">
        <v>501</v>
      </c>
      <c r="D109" s="103"/>
      <c r="E109" s="111"/>
      <c r="F109" s="111"/>
      <c r="G109" s="99" t="s">
        <v>169</v>
      </c>
      <c r="H109" s="120" t="s">
        <v>502</v>
      </c>
      <c r="I109" s="85"/>
      <c r="J109" s="119">
        <f>H109*0.75</f>
        <v>32.25</v>
      </c>
      <c r="K109" s="119">
        <v>90</v>
      </c>
      <c r="L109" s="85"/>
      <c r="M109" s="131" t="s">
        <v>765</v>
      </c>
      <c r="N109" s="129"/>
      <c r="O109" s="282">
        <v>2001</v>
      </c>
      <c r="P109" s="305"/>
      <c r="Q109" s="138"/>
      <c r="R109" s="138"/>
      <c r="S109" s="138"/>
      <c r="T109" s="138"/>
      <c r="U109" s="138"/>
      <c r="V109" s="296"/>
    </row>
    <row r="110" spans="1:22">
      <c r="A110" s="200">
        <v>102</v>
      </c>
      <c r="B110" s="100" t="s">
        <v>604</v>
      </c>
      <c r="C110" s="103" t="s">
        <v>621</v>
      </c>
      <c r="D110" s="103"/>
      <c r="E110" s="103" t="s">
        <v>622</v>
      </c>
      <c r="F110" s="103" t="s">
        <v>623</v>
      </c>
      <c r="G110" s="103" t="s">
        <v>624</v>
      </c>
      <c r="H110" s="119">
        <v>100</v>
      </c>
      <c r="I110" s="85"/>
      <c r="J110" s="119">
        <v>80</v>
      </c>
      <c r="K110" s="119">
        <v>100</v>
      </c>
      <c r="L110" s="85"/>
      <c r="M110" s="131" t="s">
        <v>787</v>
      </c>
      <c r="N110" s="129"/>
      <c r="O110" s="282">
        <v>2011</v>
      </c>
      <c r="P110" s="305"/>
      <c r="Q110" s="138"/>
      <c r="R110" s="138"/>
      <c r="S110" s="138"/>
      <c r="T110" s="138"/>
      <c r="U110" s="138"/>
      <c r="V110" s="296"/>
    </row>
    <row r="111" spans="1:22">
      <c r="A111" s="200">
        <v>103</v>
      </c>
      <c r="B111" s="100" t="s">
        <v>607</v>
      </c>
      <c r="C111" s="103" t="s">
        <v>626</v>
      </c>
      <c r="D111" s="103"/>
      <c r="E111" s="103" t="s">
        <v>627</v>
      </c>
      <c r="F111" s="103" t="s">
        <v>628</v>
      </c>
      <c r="G111" s="104" t="s">
        <v>629</v>
      </c>
      <c r="H111" s="119">
        <v>100</v>
      </c>
      <c r="I111" s="85"/>
      <c r="J111" s="119">
        <v>100</v>
      </c>
      <c r="K111" s="119"/>
      <c r="L111" s="85"/>
      <c r="M111" s="131" t="s">
        <v>788</v>
      </c>
      <c r="N111" s="129"/>
      <c r="O111" s="282">
        <v>2011</v>
      </c>
      <c r="P111" s="305"/>
      <c r="Q111" s="138"/>
      <c r="R111" s="138"/>
      <c r="S111" s="138"/>
      <c r="T111" s="138"/>
      <c r="U111" s="138"/>
      <c r="V111" s="296"/>
    </row>
    <row r="112" spans="1:22">
      <c r="A112" s="200">
        <v>104</v>
      </c>
      <c r="B112" s="100" t="s">
        <v>620</v>
      </c>
      <c r="C112" s="103" t="s">
        <v>631</v>
      </c>
      <c r="D112" s="103"/>
      <c r="E112" s="103" t="s">
        <v>632</v>
      </c>
      <c r="F112" s="103" t="s">
        <v>633</v>
      </c>
      <c r="G112" s="99" t="s">
        <v>634</v>
      </c>
      <c r="H112" s="119">
        <v>185</v>
      </c>
      <c r="I112" s="85"/>
      <c r="J112" s="119">
        <v>150</v>
      </c>
      <c r="K112" s="119">
        <v>200</v>
      </c>
      <c r="L112" s="85"/>
      <c r="M112" s="131" t="s">
        <v>789</v>
      </c>
      <c r="N112" s="129"/>
      <c r="O112" s="282">
        <v>2008</v>
      </c>
      <c r="P112" s="305"/>
      <c r="Q112" s="138"/>
      <c r="R112" s="138"/>
      <c r="S112" s="138"/>
      <c r="T112" s="138"/>
      <c r="U112" s="138"/>
      <c r="V112" s="296"/>
    </row>
    <row r="113" spans="1:22">
      <c r="A113" s="200">
        <v>105</v>
      </c>
      <c r="B113" s="100" t="s">
        <v>625</v>
      </c>
      <c r="C113" s="103" t="s">
        <v>636</v>
      </c>
      <c r="D113" s="103"/>
      <c r="E113" s="111"/>
      <c r="F113" s="111"/>
      <c r="G113" s="104" t="s">
        <v>637</v>
      </c>
      <c r="H113" s="119"/>
      <c r="I113" s="85"/>
      <c r="J113" s="119"/>
      <c r="K113" s="119"/>
      <c r="L113" s="85"/>
      <c r="M113" s="131"/>
      <c r="N113" s="129"/>
      <c r="O113" s="282"/>
      <c r="P113" s="305"/>
      <c r="Q113" s="138"/>
      <c r="R113" s="138"/>
      <c r="S113" s="138"/>
      <c r="T113" s="138"/>
      <c r="U113" s="138"/>
      <c r="V113" s="296"/>
    </row>
    <row r="114" spans="1:22">
      <c r="A114" s="200">
        <v>106</v>
      </c>
      <c r="B114" s="100" t="s">
        <v>630</v>
      </c>
      <c r="C114" s="103" t="s">
        <v>639</v>
      </c>
      <c r="D114" s="103"/>
      <c r="E114" s="103" t="s">
        <v>640</v>
      </c>
      <c r="F114" s="103" t="s">
        <v>641</v>
      </c>
      <c r="G114" s="103" t="s">
        <v>642</v>
      </c>
      <c r="H114" s="119">
        <v>10</v>
      </c>
      <c r="I114" s="85"/>
      <c r="J114" s="119">
        <v>8</v>
      </c>
      <c r="K114" s="119" t="s">
        <v>559</v>
      </c>
      <c r="L114" s="85"/>
      <c r="M114" s="131" t="s">
        <v>790</v>
      </c>
      <c r="N114" s="129"/>
      <c r="O114" s="282">
        <v>2012</v>
      </c>
      <c r="P114" s="305"/>
      <c r="Q114" s="138"/>
      <c r="R114" s="138"/>
      <c r="S114" s="138"/>
      <c r="T114" s="138"/>
      <c r="U114" s="138"/>
      <c r="V114" s="296"/>
    </row>
    <row r="115" spans="1:22">
      <c r="A115" s="200">
        <v>107</v>
      </c>
      <c r="B115" s="100" t="s">
        <v>643</v>
      </c>
      <c r="C115" s="103" t="s">
        <v>644</v>
      </c>
      <c r="D115" s="103"/>
      <c r="E115" s="111"/>
      <c r="F115" s="111"/>
      <c r="G115" s="103" t="s">
        <v>645</v>
      </c>
      <c r="H115" s="119">
        <v>20</v>
      </c>
      <c r="I115" s="85"/>
      <c r="J115" s="119">
        <v>15</v>
      </c>
      <c r="K115" s="119"/>
      <c r="L115" s="85"/>
      <c r="M115" s="131" t="s">
        <v>791</v>
      </c>
      <c r="N115" s="129"/>
      <c r="O115" s="282">
        <v>2010</v>
      </c>
      <c r="P115" s="305"/>
      <c r="Q115" s="138"/>
      <c r="R115" s="138"/>
      <c r="S115" s="138"/>
      <c r="T115" s="138"/>
      <c r="U115" s="138"/>
      <c r="V115" s="296"/>
    </row>
    <row r="116" spans="1:22">
      <c r="A116" s="200">
        <v>108</v>
      </c>
      <c r="B116" s="100" t="s">
        <v>646</v>
      </c>
      <c r="C116" s="103" t="s">
        <v>647</v>
      </c>
      <c r="D116" s="103"/>
      <c r="E116" s="111"/>
      <c r="F116" s="111"/>
      <c r="G116" s="104" t="s">
        <v>648</v>
      </c>
      <c r="H116" s="119" t="s">
        <v>576</v>
      </c>
      <c r="I116" s="85"/>
      <c r="J116" s="119" t="s">
        <v>576</v>
      </c>
      <c r="K116" s="119" t="s">
        <v>576</v>
      </c>
      <c r="L116" s="85"/>
      <c r="M116" s="131"/>
      <c r="N116" s="129"/>
      <c r="O116" s="282"/>
      <c r="P116" s="305"/>
      <c r="Q116" s="138"/>
      <c r="R116" s="138"/>
      <c r="S116" s="138"/>
      <c r="T116" s="138"/>
      <c r="U116" s="138"/>
      <c r="V116" s="296"/>
    </row>
    <row r="117" spans="1:22">
      <c r="A117" s="237">
        <v>109</v>
      </c>
      <c r="B117" s="238" t="s">
        <v>799</v>
      </c>
      <c r="C117" s="81" t="s">
        <v>821</v>
      </c>
      <c r="D117" s="87"/>
      <c r="E117" s="239" t="s">
        <v>814</v>
      </c>
      <c r="F117" s="239"/>
      <c r="G117" s="88" t="s">
        <v>815</v>
      </c>
      <c r="H117" s="89"/>
      <c r="I117" s="88"/>
      <c r="J117" s="240">
        <v>21</v>
      </c>
      <c r="K117" s="245">
        <v>90</v>
      </c>
      <c r="L117" s="86"/>
      <c r="M117" s="130" t="s">
        <v>793</v>
      </c>
      <c r="N117" s="129"/>
      <c r="O117" s="282">
        <v>2015</v>
      </c>
      <c r="P117" s="305"/>
      <c r="Q117" s="138"/>
      <c r="R117" s="138"/>
      <c r="S117" s="138"/>
      <c r="T117" s="138"/>
      <c r="U117" s="138"/>
      <c r="V117" s="296"/>
    </row>
    <row r="118" spans="1:22">
      <c r="A118" s="206"/>
      <c r="B118" s="180"/>
      <c r="C118" s="180"/>
      <c r="D118" s="180"/>
      <c r="E118" s="181"/>
      <c r="F118" s="181"/>
      <c r="G118" s="180"/>
      <c r="H118" s="180"/>
      <c r="I118" s="180"/>
      <c r="J118" s="180"/>
      <c r="K118" s="180"/>
      <c r="L118" s="180"/>
      <c r="M118" s="182"/>
      <c r="N118" s="182"/>
      <c r="O118" s="182"/>
      <c r="P118" s="305"/>
      <c r="Q118" s="138"/>
      <c r="R118" s="138"/>
      <c r="S118" s="138"/>
      <c r="T118" s="138"/>
      <c r="U118" s="138"/>
      <c r="V118" s="296"/>
    </row>
    <row r="119" spans="1:22">
      <c r="A119" s="200">
        <v>110</v>
      </c>
      <c r="B119" s="95" t="s">
        <v>455</v>
      </c>
      <c r="C119" s="96" t="s">
        <v>16</v>
      </c>
      <c r="D119" s="96"/>
      <c r="E119" s="111"/>
      <c r="F119" s="111"/>
      <c r="G119" s="99" t="s">
        <v>17</v>
      </c>
      <c r="H119" s="119">
        <v>2500</v>
      </c>
      <c r="I119" s="85"/>
      <c r="J119" s="119">
        <f>H119*0.75</f>
        <v>1875</v>
      </c>
      <c r="K119" s="119">
        <v>2500</v>
      </c>
      <c r="L119" s="85" t="s">
        <v>18</v>
      </c>
      <c r="M119" s="131" t="s">
        <v>677</v>
      </c>
      <c r="N119" s="129"/>
      <c r="O119" s="284">
        <v>2006</v>
      </c>
      <c r="P119" s="305"/>
      <c r="Q119" s="138"/>
      <c r="R119" s="138"/>
      <c r="S119" s="138"/>
      <c r="T119" s="138"/>
      <c r="U119" s="138"/>
      <c r="V119" s="296"/>
    </row>
    <row r="120" spans="1:22">
      <c r="A120" s="200">
        <v>111</v>
      </c>
      <c r="B120" s="95" t="s">
        <v>450</v>
      </c>
      <c r="C120" s="96" t="s">
        <v>27</v>
      </c>
      <c r="D120" s="96"/>
      <c r="E120" s="103" t="s">
        <v>28</v>
      </c>
      <c r="F120" s="103" t="s">
        <v>29</v>
      </c>
      <c r="G120" s="96" t="s">
        <v>30</v>
      </c>
      <c r="H120" s="119">
        <f>J120/0.75</f>
        <v>1200</v>
      </c>
      <c r="I120" s="85"/>
      <c r="J120" s="119">
        <v>900</v>
      </c>
      <c r="K120" s="119">
        <v>2150</v>
      </c>
      <c r="L120" s="85"/>
      <c r="M120" s="131" t="s">
        <v>679</v>
      </c>
      <c r="N120" s="129"/>
      <c r="O120" s="282">
        <v>2010</v>
      </c>
      <c r="P120" s="305"/>
      <c r="Q120" s="138"/>
      <c r="R120" s="138"/>
      <c r="S120" s="138"/>
      <c r="T120" s="138"/>
      <c r="U120" s="138"/>
      <c r="V120" s="296"/>
    </row>
    <row r="121" spans="1:22">
      <c r="A121" s="200">
        <v>112</v>
      </c>
      <c r="B121" s="95" t="s">
        <v>478</v>
      </c>
      <c r="C121" s="96" t="s">
        <v>35</v>
      </c>
      <c r="D121" s="96"/>
      <c r="E121" s="111"/>
      <c r="F121" s="111"/>
      <c r="G121" s="96" t="s">
        <v>36</v>
      </c>
      <c r="H121" s="119">
        <v>900</v>
      </c>
      <c r="I121" s="85"/>
      <c r="J121" s="119">
        <f>H121*0.75</f>
        <v>675</v>
      </c>
      <c r="K121" s="119">
        <v>1880</v>
      </c>
      <c r="L121" s="85"/>
      <c r="M121" s="131" t="s">
        <v>681</v>
      </c>
      <c r="N121" s="129"/>
      <c r="O121" s="282"/>
      <c r="P121" s="305"/>
      <c r="Q121" s="138"/>
      <c r="R121" s="138"/>
      <c r="S121" s="138"/>
      <c r="T121" s="138"/>
      <c r="U121" s="138"/>
      <c r="V121" s="296"/>
    </row>
    <row r="122" spans="1:22">
      <c r="A122" s="200">
        <v>113</v>
      </c>
      <c r="B122" s="95" t="s">
        <v>488</v>
      </c>
      <c r="C122" s="96" t="s">
        <v>70</v>
      </c>
      <c r="D122" s="96"/>
      <c r="E122" s="103" t="s">
        <v>71</v>
      </c>
      <c r="F122" s="103" t="s">
        <v>72</v>
      </c>
      <c r="G122" s="96" t="s">
        <v>73</v>
      </c>
      <c r="H122" s="119">
        <v>625</v>
      </c>
      <c r="I122" s="85"/>
      <c r="J122" s="119">
        <f>H122*0.75</f>
        <v>468.75</v>
      </c>
      <c r="K122" s="119">
        <v>420</v>
      </c>
      <c r="L122" s="85"/>
      <c r="M122" s="131" t="s">
        <v>689</v>
      </c>
      <c r="N122" s="129"/>
      <c r="O122" s="282">
        <v>2011</v>
      </c>
      <c r="P122" s="305"/>
      <c r="Q122" s="138"/>
      <c r="R122" s="138"/>
      <c r="S122" s="138"/>
      <c r="T122" s="138"/>
      <c r="U122" s="138"/>
      <c r="V122" s="296"/>
    </row>
    <row r="123" spans="1:22">
      <c r="A123" s="200">
        <v>114</v>
      </c>
      <c r="B123" s="95" t="s">
        <v>440</v>
      </c>
      <c r="C123" s="96" t="s">
        <v>84</v>
      </c>
      <c r="D123" s="96"/>
      <c r="E123" s="111"/>
      <c r="F123" s="111"/>
      <c r="G123" s="96" t="s">
        <v>85</v>
      </c>
      <c r="H123" s="119">
        <f>J123/0.75</f>
        <v>583.33333333333337</v>
      </c>
      <c r="I123" s="85"/>
      <c r="J123" s="119">
        <v>437.5</v>
      </c>
      <c r="K123" s="119">
        <v>500</v>
      </c>
      <c r="L123" s="85"/>
      <c r="M123" s="131" t="s">
        <v>691</v>
      </c>
      <c r="N123" s="129"/>
      <c r="O123" s="282">
        <v>1995</v>
      </c>
      <c r="P123" s="305"/>
      <c r="Q123" s="138"/>
      <c r="R123" s="138"/>
      <c r="S123" s="138"/>
      <c r="T123" s="138"/>
      <c r="U123" s="138"/>
      <c r="V123" s="296"/>
    </row>
    <row r="124" spans="1:22">
      <c r="A124" s="200">
        <v>115</v>
      </c>
      <c r="B124" s="95" t="s">
        <v>667</v>
      </c>
      <c r="C124" s="96" t="s">
        <v>171</v>
      </c>
      <c r="D124" s="96"/>
      <c r="E124" s="103" t="s">
        <v>172</v>
      </c>
      <c r="F124" s="103" t="s">
        <v>173</v>
      </c>
      <c r="G124" s="99" t="s">
        <v>41</v>
      </c>
      <c r="H124" s="120" t="s">
        <v>174</v>
      </c>
      <c r="I124" s="85"/>
      <c r="J124" s="119">
        <f t="shared" ref="J124:J129" si="8">H124*0.75</f>
        <v>234.75</v>
      </c>
      <c r="K124" s="119">
        <v>500</v>
      </c>
      <c r="L124" s="85"/>
      <c r="M124" s="131"/>
      <c r="N124" s="129"/>
      <c r="O124" s="282"/>
      <c r="P124" s="305"/>
      <c r="Q124" s="138"/>
      <c r="R124" s="138"/>
      <c r="S124" s="138"/>
      <c r="T124" s="138"/>
      <c r="U124" s="138"/>
      <c r="V124" s="296"/>
    </row>
    <row r="125" spans="1:22">
      <c r="A125" s="200">
        <v>116</v>
      </c>
      <c r="B125" s="100" t="s">
        <v>120</v>
      </c>
      <c r="C125" s="103" t="s">
        <v>185</v>
      </c>
      <c r="D125" s="103"/>
      <c r="E125" s="103" t="s">
        <v>186</v>
      </c>
      <c r="F125" s="103" t="s">
        <v>187</v>
      </c>
      <c r="G125" s="103" t="s">
        <v>188</v>
      </c>
      <c r="H125" s="120">
        <v>313</v>
      </c>
      <c r="I125" s="85"/>
      <c r="J125" s="119">
        <f t="shared" si="8"/>
        <v>234.75</v>
      </c>
      <c r="K125" s="119">
        <v>500</v>
      </c>
      <c r="L125" s="85"/>
      <c r="M125" s="131" t="s">
        <v>709</v>
      </c>
      <c r="N125" s="129"/>
      <c r="O125" s="282">
        <v>1999</v>
      </c>
      <c r="P125" s="305"/>
      <c r="Q125" s="138"/>
      <c r="R125" s="138"/>
      <c r="S125" s="138"/>
      <c r="T125" s="138"/>
      <c r="U125" s="138"/>
      <c r="V125" s="296"/>
    </row>
    <row r="126" spans="1:22">
      <c r="A126" s="200">
        <v>117</v>
      </c>
      <c r="B126" s="95" t="s">
        <v>125</v>
      </c>
      <c r="C126" s="103" t="s">
        <v>190</v>
      </c>
      <c r="D126" s="103"/>
      <c r="E126" s="103" t="s">
        <v>191</v>
      </c>
      <c r="F126" s="103" t="s">
        <v>192</v>
      </c>
      <c r="G126" s="103" t="s">
        <v>193</v>
      </c>
      <c r="H126" s="120">
        <v>313</v>
      </c>
      <c r="I126" s="85"/>
      <c r="J126" s="119">
        <f t="shared" si="8"/>
        <v>234.75</v>
      </c>
      <c r="K126" s="119">
        <v>500</v>
      </c>
      <c r="L126" s="85"/>
      <c r="M126" s="131" t="s">
        <v>710</v>
      </c>
      <c r="N126" s="129"/>
      <c r="O126" s="282">
        <v>2009</v>
      </c>
      <c r="P126" s="305"/>
      <c r="Q126" s="138"/>
      <c r="R126" s="138"/>
      <c r="S126" s="138"/>
      <c r="T126" s="138"/>
      <c r="U126" s="138"/>
      <c r="V126" s="296"/>
    </row>
    <row r="127" spans="1:22">
      <c r="A127" s="200">
        <v>118</v>
      </c>
      <c r="B127" s="95" t="s">
        <v>444</v>
      </c>
      <c r="C127" s="96" t="s">
        <v>194</v>
      </c>
      <c r="D127" s="96"/>
      <c r="E127" s="111"/>
      <c r="F127" s="111"/>
      <c r="G127" s="96" t="s">
        <v>195</v>
      </c>
      <c r="H127" s="119">
        <v>312.5</v>
      </c>
      <c r="I127" s="85"/>
      <c r="J127" s="119">
        <f t="shared" si="8"/>
        <v>234.375</v>
      </c>
      <c r="K127" s="119">
        <v>500</v>
      </c>
      <c r="L127" s="85"/>
      <c r="M127" s="131" t="s">
        <v>711</v>
      </c>
      <c r="N127" s="129"/>
      <c r="O127" s="282"/>
      <c r="P127" s="305"/>
      <c r="Q127" s="138"/>
      <c r="R127" s="138"/>
      <c r="S127" s="138"/>
      <c r="T127" s="138"/>
      <c r="U127" s="138"/>
      <c r="V127" s="296"/>
    </row>
    <row r="128" spans="1:22">
      <c r="A128" s="200">
        <v>119</v>
      </c>
      <c r="B128" s="95" t="s">
        <v>106</v>
      </c>
      <c r="C128" s="96" t="s">
        <v>197</v>
      </c>
      <c r="D128" s="96"/>
      <c r="E128" s="111"/>
      <c r="F128" s="111"/>
      <c r="G128" s="105" t="s">
        <v>809</v>
      </c>
      <c r="H128" s="120" t="s">
        <v>199</v>
      </c>
      <c r="I128" s="85"/>
      <c r="J128" s="119">
        <f t="shared" si="8"/>
        <v>216</v>
      </c>
      <c r="K128" s="119">
        <v>500</v>
      </c>
      <c r="L128" s="85"/>
      <c r="M128" s="131" t="s">
        <v>712</v>
      </c>
      <c r="N128" s="129"/>
      <c r="O128" s="282">
        <v>2016</v>
      </c>
      <c r="P128" s="305"/>
      <c r="Q128" s="138"/>
      <c r="R128" s="138"/>
      <c r="S128" s="138"/>
      <c r="T128" s="138"/>
      <c r="U128" s="138"/>
      <c r="V128" s="296"/>
    </row>
    <row r="129" spans="1:22">
      <c r="A129" s="200">
        <v>120</v>
      </c>
      <c r="B129" s="95" t="s">
        <v>115</v>
      </c>
      <c r="C129" s="96" t="s">
        <v>201</v>
      </c>
      <c r="D129" s="96"/>
      <c r="E129" s="103" t="s">
        <v>202</v>
      </c>
      <c r="F129" s="103" t="s">
        <v>203</v>
      </c>
      <c r="G129" s="96" t="s">
        <v>204</v>
      </c>
      <c r="H129" s="120" t="s">
        <v>199</v>
      </c>
      <c r="I129" s="85"/>
      <c r="J129" s="119">
        <f t="shared" si="8"/>
        <v>216</v>
      </c>
      <c r="K129" s="119">
        <v>500</v>
      </c>
      <c r="L129" s="85"/>
      <c r="M129" s="131" t="s">
        <v>713</v>
      </c>
      <c r="N129" s="129"/>
      <c r="O129" s="282">
        <v>1999</v>
      </c>
      <c r="P129" s="305"/>
      <c r="Q129" s="138"/>
      <c r="R129" s="138"/>
      <c r="S129" s="138"/>
      <c r="T129" s="138"/>
      <c r="U129" s="138"/>
      <c r="V129" s="296"/>
    </row>
    <row r="130" spans="1:22">
      <c r="A130" s="207">
        <v>121</v>
      </c>
      <c r="B130" s="95" t="s">
        <v>157</v>
      </c>
      <c r="C130" s="103" t="s">
        <v>230</v>
      </c>
      <c r="D130" s="103"/>
      <c r="E130" s="103" t="s">
        <v>231</v>
      </c>
      <c r="F130" s="103" t="s">
        <v>232</v>
      </c>
      <c r="G130" s="103" t="s">
        <v>233</v>
      </c>
      <c r="H130" s="120" t="s">
        <v>234</v>
      </c>
      <c r="I130" s="85"/>
      <c r="J130" s="119">
        <f t="shared" ref="J130" si="9">H130*0.75</f>
        <v>168.75</v>
      </c>
      <c r="K130" s="119">
        <v>500</v>
      </c>
      <c r="L130" s="85"/>
      <c r="M130" s="131" t="s">
        <v>720</v>
      </c>
      <c r="N130" s="129"/>
      <c r="O130" s="282">
        <v>2002</v>
      </c>
      <c r="P130" s="305"/>
      <c r="Q130" s="138"/>
      <c r="R130" s="138"/>
      <c r="S130" s="138"/>
      <c r="T130" s="138"/>
      <c r="U130" s="138"/>
      <c r="V130" s="296"/>
    </row>
    <row r="131" spans="1:22">
      <c r="A131" s="200"/>
      <c r="B131" s="100" t="s">
        <v>216</v>
      </c>
      <c r="C131" s="96" t="s">
        <v>308</v>
      </c>
      <c r="D131" s="96"/>
      <c r="E131" s="96" t="s">
        <v>309</v>
      </c>
      <c r="F131" s="96" t="s">
        <v>310</v>
      </c>
      <c r="G131" s="96" t="s">
        <v>311</v>
      </c>
      <c r="H131" s="120" t="s">
        <v>312</v>
      </c>
      <c r="I131" s="85"/>
      <c r="J131" s="119">
        <f>H131*0.75</f>
        <v>122.25</v>
      </c>
      <c r="K131" s="119">
        <v>500</v>
      </c>
      <c r="L131" s="85"/>
      <c r="M131" s="131" t="s">
        <v>731</v>
      </c>
      <c r="N131" s="129"/>
      <c r="O131" s="282">
        <v>2005</v>
      </c>
      <c r="P131" s="305"/>
      <c r="Q131" s="138"/>
      <c r="R131" s="138"/>
      <c r="S131" s="138"/>
      <c r="T131" s="138"/>
      <c r="U131" s="138"/>
      <c r="V131" s="296"/>
    </row>
    <row r="132" spans="1:22">
      <c r="A132" s="200">
        <v>123</v>
      </c>
      <c r="B132" s="100" t="s">
        <v>465</v>
      </c>
      <c r="C132" s="103" t="s">
        <v>548</v>
      </c>
      <c r="D132" s="103"/>
      <c r="E132" s="111"/>
      <c r="F132" s="111"/>
      <c r="G132" s="103" t="s">
        <v>549</v>
      </c>
      <c r="H132" s="119">
        <v>500</v>
      </c>
      <c r="I132" s="85"/>
      <c r="J132" s="119">
        <v>400</v>
      </c>
      <c r="K132" s="119">
        <v>500</v>
      </c>
      <c r="L132" s="85"/>
      <c r="M132" s="131" t="s">
        <v>773</v>
      </c>
      <c r="N132" s="129"/>
      <c r="O132" s="282">
        <v>2001</v>
      </c>
      <c r="P132" s="305"/>
      <c r="Q132" s="138"/>
      <c r="R132" s="138"/>
      <c r="S132" s="138"/>
      <c r="T132" s="138"/>
      <c r="U132" s="138"/>
      <c r="V132" s="296"/>
    </row>
    <row r="133" spans="1:22">
      <c r="A133" s="200">
        <v>124</v>
      </c>
      <c r="B133" s="100" t="s">
        <v>469</v>
      </c>
      <c r="C133" s="103" t="s">
        <v>551</v>
      </c>
      <c r="D133" s="103"/>
      <c r="E133" s="111"/>
      <c r="F133" s="111"/>
      <c r="G133" s="96" t="s">
        <v>552</v>
      </c>
      <c r="H133" s="119">
        <v>300</v>
      </c>
      <c r="I133" s="85"/>
      <c r="J133" s="119">
        <v>230</v>
      </c>
      <c r="K133" s="119">
        <v>200</v>
      </c>
      <c r="L133" s="85"/>
      <c r="M133" s="131" t="s">
        <v>774</v>
      </c>
      <c r="N133" s="129"/>
      <c r="O133" s="282">
        <v>2009</v>
      </c>
      <c r="P133" s="305"/>
      <c r="Q133" s="138"/>
      <c r="R133" s="138"/>
      <c r="S133" s="138"/>
      <c r="T133" s="138"/>
      <c r="U133" s="138"/>
      <c r="V133" s="296"/>
    </row>
    <row r="134" spans="1:22">
      <c r="A134" s="200">
        <v>125</v>
      </c>
      <c r="B134" s="100" t="s">
        <v>483</v>
      </c>
      <c r="C134" s="103" t="s">
        <v>561</v>
      </c>
      <c r="D134" s="103"/>
      <c r="E134" s="111"/>
      <c r="F134" s="111"/>
      <c r="G134" s="103" t="s">
        <v>562</v>
      </c>
      <c r="H134" s="119">
        <v>38</v>
      </c>
      <c r="I134" s="85"/>
      <c r="J134" s="119">
        <v>30</v>
      </c>
      <c r="K134" s="119" t="s">
        <v>559</v>
      </c>
      <c r="L134" s="85"/>
      <c r="M134" s="131" t="s">
        <v>776</v>
      </c>
      <c r="N134" s="129"/>
      <c r="O134" s="282">
        <v>2010</v>
      </c>
      <c r="P134" s="305"/>
      <c r="Q134" s="138"/>
      <c r="R134" s="138"/>
      <c r="S134" s="138"/>
      <c r="T134" s="138"/>
      <c r="U134" s="138"/>
      <c r="V134" s="296"/>
    </row>
    <row r="135" spans="1:22">
      <c r="A135" s="241">
        <v>126</v>
      </c>
      <c r="B135" s="81" t="s">
        <v>800</v>
      </c>
      <c r="C135" s="81" t="s">
        <v>820</v>
      </c>
      <c r="D135" s="81"/>
      <c r="E135" s="115" t="s">
        <v>816</v>
      </c>
      <c r="F135" s="115"/>
      <c r="G135" s="86" t="s">
        <v>817</v>
      </c>
      <c r="H135" s="90"/>
      <c r="I135" s="86"/>
      <c r="J135" s="91"/>
      <c r="K135" s="81"/>
      <c r="L135" s="86"/>
      <c r="M135" s="130" t="s">
        <v>794</v>
      </c>
      <c r="N135" s="129"/>
      <c r="O135" s="282"/>
      <c r="P135" s="305"/>
      <c r="Q135" s="138"/>
      <c r="R135" s="138"/>
      <c r="S135" s="138"/>
      <c r="T135" s="138"/>
      <c r="U135" s="138"/>
      <c r="V135" s="296"/>
    </row>
    <row r="136" spans="1:22">
      <c r="A136" s="208"/>
      <c r="B136" s="170"/>
      <c r="C136" s="170"/>
      <c r="D136" s="171"/>
      <c r="E136" s="172"/>
      <c r="F136" s="172"/>
      <c r="G136" s="171"/>
      <c r="H136" s="173"/>
      <c r="I136" s="171"/>
      <c r="J136" s="174"/>
      <c r="K136" s="175"/>
      <c r="L136" s="171"/>
      <c r="M136" s="176"/>
      <c r="N136" s="170"/>
      <c r="O136" s="176"/>
      <c r="P136" s="305"/>
      <c r="Q136" s="138"/>
      <c r="R136" s="138"/>
      <c r="S136" s="138"/>
      <c r="T136" s="138"/>
      <c r="U136" s="138"/>
      <c r="V136" s="296"/>
    </row>
    <row r="137" spans="1:22">
      <c r="A137" s="200">
        <v>127</v>
      </c>
      <c r="B137" s="95" t="s">
        <v>495</v>
      </c>
      <c r="C137" s="96" t="s">
        <v>32</v>
      </c>
      <c r="D137" s="96"/>
      <c r="E137" s="111"/>
      <c r="F137" s="111"/>
      <c r="G137" s="97" t="s">
        <v>33</v>
      </c>
      <c r="H137" s="119">
        <v>1125</v>
      </c>
      <c r="I137" s="85"/>
      <c r="J137" s="119">
        <v>900</v>
      </c>
      <c r="K137" s="119">
        <v>600</v>
      </c>
      <c r="L137" s="85"/>
      <c r="M137" s="131" t="s">
        <v>680</v>
      </c>
      <c r="N137" s="129"/>
      <c r="O137" s="282">
        <v>1998</v>
      </c>
      <c r="P137" s="305"/>
      <c r="Q137" s="138"/>
      <c r="R137" s="138"/>
      <c r="S137" s="138"/>
      <c r="T137" s="138"/>
      <c r="U137" s="138"/>
      <c r="V137" s="296"/>
    </row>
    <row r="138" spans="1:22">
      <c r="A138" s="200">
        <v>128</v>
      </c>
      <c r="B138" s="95" t="s">
        <v>666</v>
      </c>
      <c r="C138" s="96" t="s">
        <v>81</v>
      </c>
      <c r="D138" s="96"/>
      <c r="E138" s="111"/>
      <c r="F138" s="111"/>
      <c r="G138" s="99" t="s">
        <v>82</v>
      </c>
      <c r="H138" s="119">
        <f>J138/0.75</f>
        <v>600</v>
      </c>
      <c r="I138" s="85"/>
      <c r="J138" s="119">
        <v>450</v>
      </c>
      <c r="K138" s="119">
        <v>425</v>
      </c>
      <c r="L138" s="85"/>
      <c r="M138" s="131" t="s">
        <v>690</v>
      </c>
      <c r="N138" s="129"/>
      <c r="O138" s="282"/>
      <c r="P138" s="305"/>
      <c r="Q138" s="138"/>
      <c r="R138" s="138"/>
      <c r="S138" s="138"/>
      <c r="T138" s="138"/>
      <c r="U138" s="138"/>
      <c r="V138" s="296"/>
    </row>
    <row r="139" spans="1:22">
      <c r="A139" s="200">
        <v>129</v>
      </c>
      <c r="B139" s="95" t="s">
        <v>500</v>
      </c>
      <c r="C139" s="96" t="s">
        <v>133</v>
      </c>
      <c r="D139" s="96"/>
      <c r="E139" s="111"/>
      <c r="F139" s="111"/>
      <c r="G139" s="97" t="s">
        <v>33</v>
      </c>
      <c r="H139" s="119">
        <v>400</v>
      </c>
      <c r="I139" s="85"/>
      <c r="J139" s="119">
        <v>320</v>
      </c>
      <c r="K139" s="119">
        <v>500</v>
      </c>
      <c r="L139" s="85"/>
      <c r="M139" s="131" t="s">
        <v>699</v>
      </c>
      <c r="N139" s="129"/>
      <c r="O139" s="282">
        <v>2009</v>
      </c>
      <c r="P139" s="305"/>
      <c r="Q139" s="138"/>
      <c r="R139" s="138"/>
      <c r="S139" s="138"/>
      <c r="T139" s="138"/>
      <c r="U139" s="138"/>
      <c r="V139" s="296"/>
    </row>
    <row r="140" spans="1:22">
      <c r="A140" s="241">
        <v>130</v>
      </c>
      <c r="B140" s="238" t="s">
        <v>798</v>
      </c>
      <c r="C140" s="81" t="s">
        <v>811</v>
      </c>
      <c r="D140" s="81"/>
      <c r="E140" s="115" t="s">
        <v>819</v>
      </c>
      <c r="F140" s="115"/>
      <c r="G140" s="86" t="s">
        <v>806</v>
      </c>
      <c r="H140" s="90"/>
      <c r="I140" s="86"/>
      <c r="J140" s="242">
        <v>450</v>
      </c>
      <c r="K140" s="81"/>
      <c r="L140" s="86"/>
      <c r="M140" s="130" t="s">
        <v>795</v>
      </c>
      <c r="N140" s="129"/>
      <c r="O140" s="282">
        <v>2016</v>
      </c>
      <c r="P140" s="305"/>
      <c r="Q140" s="138"/>
      <c r="R140" s="138"/>
      <c r="S140" s="138"/>
      <c r="T140" s="138"/>
      <c r="U140" s="138"/>
      <c r="V140" s="296"/>
    </row>
    <row r="141" spans="1:22">
      <c r="A141" s="241">
        <v>131</v>
      </c>
      <c r="B141" s="238" t="s">
        <v>797</v>
      </c>
      <c r="C141" s="81" t="s">
        <v>812</v>
      </c>
      <c r="D141" s="81"/>
      <c r="E141" s="116" t="s">
        <v>818</v>
      </c>
      <c r="F141" s="116"/>
      <c r="G141" s="86" t="s">
        <v>807</v>
      </c>
      <c r="H141" s="90"/>
      <c r="I141" s="86"/>
      <c r="J141" s="242">
        <v>450</v>
      </c>
      <c r="K141" s="81"/>
      <c r="L141" s="86"/>
      <c r="M141" s="130" t="s">
        <v>796</v>
      </c>
      <c r="N141" s="129"/>
      <c r="O141" s="282">
        <v>2016</v>
      </c>
      <c r="P141" s="305"/>
      <c r="Q141" s="138"/>
      <c r="R141" s="138"/>
      <c r="S141" s="138"/>
      <c r="T141" s="138"/>
      <c r="U141" s="138"/>
      <c r="V141" s="296"/>
    </row>
    <row r="142" spans="1:22">
      <c r="A142" s="208"/>
      <c r="B142" s="170"/>
      <c r="C142" s="170"/>
      <c r="D142" s="171"/>
      <c r="E142" s="172"/>
      <c r="F142" s="172"/>
      <c r="G142" s="171"/>
      <c r="H142" s="173"/>
      <c r="I142" s="171"/>
      <c r="J142" s="174"/>
      <c r="K142" s="175"/>
      <c r="L142" s="171"/>
      <c r="M142" s="176"/>
      <c r="N142" s="170"/>
      <c r="O142" s="176"/>
      <c r="P142" s="305"/>
      <c r="Q142" s="138"/>
      <c r="R142" s="138"/>
      <c r="S142" s="138"/>
      <c r="T142" s="138"/>
      <c r="U142" s="138"/>
      <c r="V142" s="296"/>
    </row>
    <row r="143" spans="1:22">
      <c r="A143" s="200">
        <v>132</v>
      </c>
      <c r="B143" s="100"/>
      <c r="C143" s="103" t="s">
        <v>261</v>
      </c>
      <c r="D143" s="103"/>
      <c r="E143" s="111"/>
      <c r="F143" s="111"/>
      <c r="G143" s="104" t="s">
        <v>262</v>
      </c>
      <c r="H143" s="119">
        <f>J143/0.75</f>
        <v>200</v>
      </c>
      <c r="I143" s="85"/>
      <c r="J143" s="119">
        <v>150</v>
      </c>
      <c r="K143" s="119">
        <v>377</v>
      </c>
      <c r="L143" s="85"/>
      <c r="M143" s="131" t="s">
        <v>720</v>
      </c>
      <c r="N143" s="129"/>
      <c r="O143" s="282">
        <v>2015</v>
      </c>
      <c r="P143" s="305"/>
      <c r="Q143" s="299"/>
      <c r="R143" s="299"/>
      <c r="S143" s="299"/>
      <c r="T143" s="299"/>
      <c r="U143" s="300"/>
      <c r="V143" s="296"/>
    </row>
    <row r="144" spans="1:22">
      <c r="A144" s="200">
        <v>133</v>
      </c>
      <c r="B144" s="100"/>
      <c r="C144" s="103" t="s">
        <v>557</v>
      </c>
      <c r="D144" s="103"/>
      <c r="E144" s="111"/>
      <c r="F144" s="111"/>
      <c r="G144" s="103" t="s">
        <v>558</v>
      </c>
      <c r="H144" s="119">
        <v>10</v>
      </c>
      <c r="I144" s="85"/>
      <c r="J144" s="119">
        <v>8</v>
      </c>
      <c r="K144" s="119" t="s">
        <v>559</v>
      </c>
      <c r="L144" s="85"/>
      <c r="M144" s="131" t="s">
        <v>775</v>
      </c>
      <c r="N144" s="129"/>
      <c r="O144" s="282">
        <v>2015</v>
      </c>
      <c r="P144" s="305"/>
      <c r="Q144" s="299"/>
      <c r="R144" s="299"/>
      <c r="S144" s="299"/>
      <c r="T144" s="299"/>
      <c r="U144" s="300"/>
      <c r="V144" s="296"/>
    </row>
    <row r="145" spans="1:22">
      <c r="A145" s="200">
        <v>134</v>
      </c>
      <c r="B145" s="100"/>
      <c r="C145" s="103" t="s">
        <v>564</v>
      </c>
      <c r="D145" s="103"/>
      <c r="E145" s="111"/>
      <c r="F145" s="111"/>
      <c r="G145" s="103" t="s">
        <v>565</v>
      </c>
      <c r="H145" s="119">
        <v>10</v>
      </c>
      <c r="I145" s="85"/>
      <c r="J145" s="119">
        <v>8</v>
      </c>
      <c r="K145" s="119" t="s">
        <v>559</v>
      </c>
      <c r="L145" s="85"/>
      <c r="M145" s="131" t="s">
        <v>775</v>
      </c>
      <c r="N145" s="129"/>
      <c r="O145" s="282">
        <v>2015</v>
      </c>
      <c r="P145" s="305"/>
      <c r="Q145" s="299"/>
      <c r="R145" s="299"/>
      <c r="S145" s="299"/>
      <c r="T145" s="299"/>
      <c r="U145" s="300"/>
      <c r="V145" s="296"/>
    </row>
    <row r="146" spans="1:22">
      <c r="A146" s="200">
        <v>135</v>
      </c>
      <c r="B146" s="100"/>
      <c r="C146" s="103" t="s">
        <v>567</v>
      </c>
      <c r="D146" s="103"/>
      <c r="E146" s="111"/>
      <c r="F146" s="111"/>
      <c r="G146" s="103" t="s">
        <v>568</v>
      </c>
      <c r="H146" s="119">
        <v>10</v>
      </c>
      <c r="I146" s="85"/>
      <c r="J146" s="119">
        <v>8</v>
      </c>
      <c r="K146" s="119" t="s">
        <v>559</v>
      </c>
      <c r="L146" s="85"/>
      <c r="M146" s="131" t="s">
        <v>775</v>
      </c>
      <c r="N146" s="129"/>
      <c r="O146" s="282">
        <v>2015</v>
      </c>
      <c r="P146" s="305"/>
      <c r="Q146" s="299"/>
      <c r="R146" s="299"/>
      <c r="S146" s="299"/>
      <c r="T146" s="299"/>
      <c r="U146" s="300"/>
      <c r="V146" s="296"/>
    </row>
    <row r="147" spans="1:22">
      <c r="A147" s="208"/>
      <c r="B147" s="170"/>
      <c r="C147" s="170"/>
      <c r="D147" s="171"/>
      <c r="E147" s="172"/>
      <c r="F147" s="172"/>
      <c r="G147" s="171"/>
      <c r="H147" s="173"/>
      <c r="I147" s="171"/>
      <c r="J147" s="174"/>
      <c r="K147" s="175"/>
      <c r="L147" s="171"/>
      <c r="M147" s="176"/>
      <c r="N147" s="170"/>
      <c r="O147" s="176"/>
      <c r="P147" s="305"/>
      <c r="Q147" s="138"/>
      <c r="R147" s="138"/>
      <c r="S147" s="138"/>
      <c r="T147" s="138"/>
      <c r="U147" s="138"/>
      <c r="V147" s="296"/>
    </row>
    <row r="148" spans="1:22">
      <c r="A148" s="144">
        <v>136</v>
      </c>
      <c r="B148" s="101"/>
      <c r="C148" s="102" t="s">
        <v>268</v>
      </c>
      <c r="D148" s="102"/>
      <c r="E148" s="102" t="s">
        <v>264</v>
      </c>
      <c r="F148" s="102" t="s">
        <v>269</v>
      </c>
      <c r="G148" s="102" t="s">
        <v>129</v>
      </c>
      <c r="H148" s="134" t="s">
        <v>266</v>
      </c>
      <c r="I148" s="122"/>
      <c r="J148" s="123">
        <f t="shared" ref="J148:J149" si="10">H148*0.75</f>
        <v>145.5</v>
      </c>
      <c r="K148" s="123">
        <v>190</v>
      </c>
      <c r="L148" s="122"/>
      <c r="M148" s="135" t="s">
        <v>726</v>
      </c>
      <c r="N148" s="128"/>
      <c r="O148" s="13">
        <v>2009</v>
      </c>
      <c r="P148" s="305"/>
      <c r="Q148" s="138"/>
      <c r="R148" s="138"/>
      <c r="S148" s="138"/>
      <c r="T148" s="138"/>
      <c r="U148" s="138"/>
      <c r="V148" s="296"/>
    </row>
    <row r="149" spans="1:22">
      <c r="A149" s="144">
        <v>137</v>
      </c>
      <c r="B149" s="101"/>
      <c r="C149" s="102" t="s">
        <v>298</v>
      </c>
      <c r="D149" s="102"/>
      <c r="E149" s="102" t="s">
        <v>299</v>
      </c>
      <c r="F149" s="102" t="s">
        <v>300</v>
      </c>
      <c r="G149" s="102" t="s">
        <v>129</v>
      </c>
      <c r="H149" s="134" t="s">
        <v>301</v>
      </c>
      <c r="I149" s="122"/>
      <c r="J149" s="123">
        <f t="shared" si="10"/>
        <v>126.75</v>
      </c>
      <c r="K149" s="123">
        <v>500</v>
      </c>
      <c r="L149" s="122"/>
      <c r="M149" s="135"/>
      <c r="N149" s="128"/>
      <c r="O149" s="13"/>
      <c r="P149" s="305"/>
      <c r="Q149" s="138"/>
      <c r="R149" s="138"/>
      <c r="S149" s="138"/>
      <c r="T149" s="138"/>
      <c r="U149" s="138"/>
      <c r="V149" s="296"/>
    </row>
    <row r="150" spans="1:22">
      <c r="A150" s="144">
        <v>138</v>
      </c>
      <c r="B150" s="101" t="s">
        <v>538</v>
      </c>
      <c r="C150" s="102" t="s">
        <v>582</v>
      </c>
      <c r="D150" s="102"/>
      <c r="E150" s="102" t="s">
        <v>583</v>
      </c>
      <c r="F150" s="102" t="s">
        <v>584</v>
      </c>
      <c r="G150" s="102" t="s">
        <v>585</v>
      </c>
      <c r="H150" s="123">
        <v>100</v>
      </c>
      <c r="I150" s="122"/>
      <c r="J150" s="123">
        <v>65</v>
      </c>
      <c r="K150" s="123">
        <v>200</v>
      </c>
      <c r="L150" s="122"/>
      <c r="M150" s="135" t="s">
        <v>779</v>
      </c>
      <c r="N150" s="128"/>
      <c r="O150" s="13">
        <v>2010</v>
      </c>
      <c r="P150" s="305"/>
      <c r="Q150" s="138"/>
      <c r="R150" s="138"/>
      <c r="S150" s="138"/>
      <c r="T150" s="138"/>
      <c r="U150" s="138"/>
      <c r="V150" s="296"/>
    </row>
    <row r="151" spans="1:22">
      <c r="A151" s="145">
        <v>139</v>
      </c>
      <c r="B151" s="84"/>
      <c r="C151" s="84" t="s">
        <v>651</v>
      </c>
      <c r="D151" s="84"/>
      <c r="E151" s="114" t="s">
        <v>186</v>
      </c>
      <c r="F151" s="114" t="s">
        <v>829</v>
      </c>
      <c r="G151" s="84" t="s">
        <v>652</v>
      </c>
      <c r="H151" s="122">
        <v>312</v>
      </c>
      <c r="I151" s="122"/>
      <c r="J151" s="123">
        <v>250</v>
      </c>
      <c r="K151" s="122">
        <v>120</v>
      </c>
      <c r="L151" s="124"/>
      <c r="M151" s="127" t="s">
        <v>830</v>
      </c>
      <c r="N151" s="128"/>
      <c r="O151" s="13">
        <v>1999</v>
      </c>
      <c r="P151" s="305"/>
      <c r="Q151" s="138"/>
      <c r="R151" s="138"/>
      <c r="S151" s="138"/>
      <c r="T151" s="138"/>
      <c r="U151" s="138"/>
      <c r="V151" s="296"/>
    </row>
    <row r="152" spans="1:22" ht="19.5" thickBot="1">
      <c r="A152" s="224"/>
      <c r="B152" s="166"/>
      <c r="C152" s="166"/>
      <c r="D152" s="167"/>
      <c r="E152" s="168"/>
      <c r="F152" s="168"/>
      <c r="G152" s="167"/>
      <c r="H152" s="169"/>
      <c r="I152" s="167"/>
      <c r="J152" s="225"/>
      <c r="K152" s="167"/>
      <c r="L152" s="167"/>
      <c r="M152" s="166"/>
      <c r="N152" s="166"/>
      <c r="O152" s="280"/>
      <c r="P152" s="305"/>
      <c r="Q152" s="138"/>
      <c r="R152" s="138"/>
      <c r="S152" s="138"/>
      <c r="T152" s="138"/>
      <c r="U152" s="138"/>
      <c r="V152" s="296"/>
    </row>
    <row r="153" spans="1:22" ht="19.5" thickBot="1">
      <c r="A153" s="150">
        <v>142</v>
      </c>
      <c r="B153" s="151"/>
      <c r="C153" s="152" t="s">
        <v>340</v>
      </c>
      <c r="D153" s="152"/>
      <c r="E153" s="152" t="s">
        <v>341</v>
      </c>
      <c r="F153" s="152" t="s">
        <v>342</v>
      </c>
      <c r="G153" s="152" t="s">
        <v>129</v>
      </c>
      <c r="H153" s="153" t="s">
        <v>343</v>
      </c>
      <c r="I153" s="154"/>
      <c r="J153" s="155">
        <f>H153*0.75</f>
        <v>75</v>
      </c>
      <c r="K153" s="155">
        <v>200</v>
      </c>
      <c r="L153" s="154"/>
      <c r="M153" s="156"/>
      <c r="N153" s="157"/>
      <c r="O153" s="285"/>
      <c r="P153" s="305"/>
      <c r="Q153" s="138"/>
      <c r="R153" s="138"/>
      <c r="S153" s="138"/>
      <c r="T153" s="138"/>
      <c r="U153" s="138"/>
      <c r="V153" s="296"/>
    </row>
    <row r="154" spans="1:22">
      <c r="A154" s="224"/>
      <c r="B154" s="226"/>
      <c r="C154" s="226"/>
      <c r="D154" s="227"/>
      <c r="E154" s="228"/>
      <c r="F154" s="228"/>
      <c r="G154" s="227"/>
      <c r="H154" s="229"/>
      <c r="I154" s="227"/>
      <c r="J154" s="230"/>
      <c r="K154" s="227"/>
      <c r="L154" s="227"/>
      <c r="M154" s="226"/>
      <c r="N154" s="226"/>
      <c r="O154" s="286"/>
      <c r="P154" s="305"/>
      <c r="Q154" s="138"/>
      <c r="R154" s="138"/>
      <c r="S154" s="138"/>
      <c r="T154" s="138"/>
      <c r="U154" s="138"/>
      <c r="V154" s="296"/>
    </row>
    <row r="155" spans="1:22">
      <c r="A155" s="149">
        <v>143</v>
      </c>
      <c r="B155" s="106" t="s">
        <v>638</v>
      </c>
      <c r="C155" s="107" t="s">
        <v>293</v>
      </c>
      <c r="D155" s="107"/>
      <c r="E155" s="107" t="s">
        <v>294</v>
      </c>
      <c r="F155" s="107" t="s">
        <v>295</v>
      </c>
      <c r="G155" s="107" t="s">
        <v>296</v>
      </c>
      <c r="H155" s="82">
        <v>180</v>
      </c>
      <c r="I155" s="83"/>
      <c r="J155" s="82">
        <v>150</v>
      </c>
      <c r="K155" s="82">
        <v>130</v>
      </c>
      <c r="L155" s="82">
        <v>80000</v>
      </c>
      <c r="M155" s="132" t="s">
        <v>729</v>
      </c>
      <c r="N155" s="133"/>
      <c r="O155" s="287">
        <v>2002</v>
      </c>
      <c r="P155" s="305"/>
      <c r="Q155" s="138"/>
      <c r="R155" s="138"/>
      <c r="S155" s="138"/>
      <c r="T155" s="138"/>
      <c r="U155" s="138"/>
      <c r="V155" s="296"/>
    </row>
    <row r="156" spans="1:22">
      <c r="A156" s="149">
        <v>145</v>
      </c>
      <c r="B156" s="106" t="s">
        <v>802</v>
      </c>
      <c r="C156" s="107" t="s">
        <v>330</v>
      </c>
      <c r="D156" s="107"/>
      <c r="E156" s="107" t="s">
        <v>331</v>
      </c>
      <c r="F156" s="107" t="s">
        <v>332</v>
      </c>
      <c r="G156" s="108" t="s">
        <v>333</v>
      </c>
      <c r="H156" s="98" t="s">
        <v>328</v>
      </c>
      <c r="I156" s="83"/>
      <c r="J156" s="82">
        <f>H156*0.75</f>
        <v>93.75</v>
      </c>
      <c r="K156" s="82">
        <v>90</v>
      </c>
      <c r="L156" s="82">
        <v>100000</v>
      </c>
      <c r="M156" s="132"/>
      <c r="N156" s="133"/>
      <c r="O156" s="287"/>
      <c r="P156" s="305"/>
      <c r="Q156" s="138"/>
      <c r="R156" s="138"/>
      <c r="S156" s="138"/>
      <c r="T156" s="138"/>
      <c r="U156" s="138"/>
      <c r="V156" s="296"/>
    </row>
    <row r="157" spans="1:22">
      <c r="A157" s="149">
        <v>146</v>
      </c>
      <c r="B157" s="106" t="s">
        <v>473</v>
      </c>
      <c r="C157" s="107" t="s">
        <v>554</v>
      </c>
      <c r="D157" s="107"/>
      <c r="E157" s="112"/>
      <c r="F157" s="112"/>
      <c r="G157" s="108" t="s">
        <v>555</v>
      </c>
      <c r="H157" s="82">
        <v>60</v>
      </c>
      <c r="I157" s="83"/>
      <c r="J157" s="82">
        <v>50</v>
      </c>
      <c r="K157" s="82">
        <v>500</v>
      </c>
      <c r="L157" s="82">
        <v>70000</v>
      </c>
      <c r="M157" s="132"/>
      <c r="N157" s="133"/>
      <c r="O157" s="287"/>
      <c r="P157" s="305"/>
      <c r="Q157" s="138"/>
      <c r="R157" s="138"/>
      <c r="S157" s="138"/>
      <c r="T157" s="138"/>
      <c r="U157" s="138"/>
      <c r="V157" s="296"/>
    </row>
    <row r="158" spans="1:22" ht="19.5" thickBot="1">
      <c r="A158" s="224"/>
      <c r="B158" s="231"/>
      <c r="C158" s="231"/>
      <c r="D158" s="232"/>
      <c r="E158" s="233"/>
      <c r="F158" s="233"/>
      <c r="G158" s="232"/>
      <c r="H158" s="234"/>
      <c r="I158" s="232"/>
      <c r="J158" s="235"/>
      <c r="K158" s="232"/>
      <c r="L158" s="232"/>
      <c r="M158" s="231"/>
      <c r="N158" s="231"/>
      <c r="O158" s="288"/>
      <c r="P158" s="305"/>
      <c r="Q158" s="138"/>
      <c r="R158" s="138"/>
      <c r="S158" s="138"/>
      <c r="T158" s="138"/>
      <c r="U158" s="138"/>
      <c r="V158" s="296"/>
    </row>
    <row r="159" spans="1:22">
      <c r="A159" s="158">
        <v>147</v>
      </c>
      <c r="B159" s="159" t="s">
        <v>801</v>
      </c>
      <c r="C159" s="160" t="s">
        <v>166</v>
      </c>
      <c r="D159" s="160"/>
      <c r="E159" s="160" t="s">
        <v>167</v>
      </c>
      <c r="F159" s="160" t="s">
        <v>168</v>
      </c>
      <c r="G159" s="161" t="s">
        <v>169</v>
      </c>
      <c r="H159" s="162">
        <f>J159/0.75</f>
        <v>333.33333333333331</v>
      </c>
      <c r="I159" s="163"/>
      <c r="J159" s="162">
        <v>250</v>
      </c>
      <c r="K159" s="162">
        <v>200</v>
      </c>
      <c r="L159" s="163"/>
      <c r="M159" s="164"/>
      <c r="N159" s="165"/>
      <c r="O159" s="289"/>
      <c r="P159" s="305"/>
      <c r="Q159" s="138"/>
      <c r="R159" s="138"/>
      <c r="S159" s="138"/>
      <c r="T159" s="138"/>
      <c r="U159" s="138"/>
      <c r="V159" s="296"/>
    </row>
    <row r="160" spans="1:22" s="258" customFormat="1">
      <c r="A160" s="250"/>
      <c r="B160" s="251"/>
      <c r="C160" s="252"/>
      <c r="D160" s="252"/>
      <c r="E160" s="252"/>
      <c r="F160" s="252"/>
      <c r="G160" s="253"/>
      <c r="H160" s="254"/>
      <c r="I160" s="255"/>
      <c r="J160" s="254"/>
      <c r="K160" s="254"/>
      <c r="L160" s="255"/>
      <c r="M160" s="256"/>
      <c r="N160" s="257"/>
      <c r="O160" s="290"/>
      <c r="P160" s="306"/>
      <c r="Q160" s="138"/>
      <c r="R160" s="138"/>
      <c r="S160" s="138"/>
      <c r="T160" s="138"/>
      <c r="U160" s="138"/>
      <c r="V160" s="297"/>
    </row>
    <row r="161" spans="1:85" s="267" customFormat="1" ht="20.45" customHeight="1">
      <c r="A161" s="260">
        <v>148</v>
      </c>
      <c r="B161" s="261" t="s">
        <v>671</v>
      </c>
      <c r="C161" s="261" t="s">
        <v>214</v>
      </c>
      <c r="D161" s="261"/>
      <c r="E161" s="261" t="s">
        <v>202</v>
      </c>
      <c r="F161" s="261" t="s">
        <v>215</v>
      </c>
      <c r="G161" s="262" t="s">
        <v>840</v>
      </c>
      <c r="H161" s="263">
        <v>287.5</v>
      </c>
      <c r="I161" s="264"/>
      <c r="J161" s="263">
        <f>H161*0.75</f>
        <v>215.625</v>
      </c>
      <c r="K161" s="263">
        <v>250</v>
      </c>
      <c r="L161" s="264"/>
      <c r="M161" s="265" t="s">
        <v>716</v>
      </c>
      <c r="N161" s="266"/>
      <c r="O161" s="291"/>
      <c r="P161" s="306"/>
      <c r="Q161" s="138"/>
      <c r="R161" s="138"/>
      <c r="S161" s="138"/>
      <c r="T161" s="138"/>
      <c r="U161" s="138"/>
      <c r="V161" s="138"/>
      <c r="W161" s="92"/>
      <c r="X161" s="92"/>
      <c r="Y161" s="92"/>
      <c r="Z161" s="92"/>
      <c r="AA161" s="92"/>
      <c r="AB161" s="92"/>
      <c r="AC161" s="92"/>
      <c r="AD161" s="92"/>
      <c r="AE161" s="92"/>
    </row>
    <row r="162" spans="1:85" s="267" customFormat="1">
      <c r="A162" s="268"/>
      <c r="B162" s="269" t="s">
        <v>189</v>
      </c>
      <c r="C162" s="261" t="s">
        <v>240</v>
      </c>
      <c r="D162" s="270"/>
      <c r="E162" s="261" t="s">
        <v>241</v>
      </c>
      <c r="F162" s="261" t="s">
        <v>242</v>
      </c>
      <c r="G162" s="261" t="s">
        <v>840</v>
      </c>
      <c r="H162" s="271" t="s">
        <v>234</v>
      </c>
      <c r="I162" s="272"/>
      <c r="J162" s="271">
        <f t="shared" ref="J162" si="11">H162*0.75</f>
        <v>168.75</v>
      </c>
      <c r="K162" s="271">
        <v>160</v>
      </c>
      <c r="L162" s="272"/>
      <c r="M162" s="273" t="s">
        <v>722</v>
      </c>
      <c r="N162" s="274"/>
      <c r="O162" s="291">
        <v>1992</v>
      </c>
      <c r="P162" s="306"/>
      <c r="Q162" s="299"/>
      <c r="R162" s="299"/>
      <c r="S162" s="299"/>
      <c r="T162" s="299"/>
      <c r="U162" s="300"/>
      <c r="V162" s="297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</row>
    <row r="163" spans="1:85" s="267" customFormat="1">
      <c r="A163" s="275"/>
      <c r="B163" s="276"/>
      <c r="C163" s="277" t="s">
        <v>838</v>
      </c>
      <c r="D163" s="278"/>
      <c r="E163" s="261" t="s">
        <v>290</v>
      </c>
      <c r="F163" s="261">
        <v>840588</v>
      </c>
      <c r="G163" s="261" t="s">
        <v>837</v>
      </c>
      <c r="H163" s="271">
        <v>187</v>
      </c>
      <c r="I163" s="272"/>
      <c r="J163" s="271">
        <v>150</v>
      </c>
      <c r="K163" s="279"/>
      <c r="L163" s="272"/>
      <c r="M163" s="273" t="s">
        <v>836</v>
      </c>
      <c r="N163" s="274"/>
      <c r="O163" s="292"/>
      <c r="P163" s="306"/>
      <c r="Q163" s="299"/>
      <c r="R163" s="299"/>
      <c r="S163" s="299"/>
      <c r="T163" s="299"/>
      <c r="U163" s="299"/>
      <c r="V163" s="299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</row>
    <row r="164" spans="1:85" s="267" customFormat="1">
      <c r="A164" s="275"/>
      <c r="B164" s="276"/>
      <c r="C164" s="277" t="s">
        <v>839</v>
      </c>
      <c r="D164" s="278"/>
      <c r="E164" s="261" t="s">
        <v>457</v>
      </c>
      <c r="F164" s="261">
        <v>340941</v>
      </c>
      <c r="G164" s="261" t="s">
        <v>840</v>
      </c>
      <c r="H164" s="271">
        <v>43.1</v>
      </c>
      <c r="I164" s="272"/>
      <c r="J164" s="271">
        <v>35</v>
      </c>
      <c r="K164" s="279"/>
      <c r="L164" s="272"/>
      <c r="M164" s="273" t="s">
        <v>841</v>
      </c>
      <c r="N164" s="274"/>
      <c r="O164" s="291">
        <v>1900</v>
      </c>
      <c r="P164" s="306"/>
      <c r="Q164" s="299"/>
      <c r="R164" s="299"/>
      <c r="S164" s="299"/>
      <c r="T164" s="299"/>
      <c r="U164" s="300"/>
      <c r="V164" s="297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</row>
    <row r="165" spans="1:85" s="267" customFormat="1">
      <c r="A165" s="275"/>
      <c r="B165" s="276"/>
      <c r="C165" s="277" t="s">
        <v>842</v>
      </c>
      <c r="D165" s="278"/>
      <c r="E165" s="261" t="s">
        <v>843</v>
      </c>
      <c r="F165" s="261">
        <v>2042604</v>
      </c>
      <c r="G165" s="261" t="s">
        <v>840</v>
      </c>
      <c r="H165" s="271">
        <v>218</v>
      </c>
      <c r="I165" s="272"/>
      <c r="J165" s="271">
        <v>175</v>
      </c>
      <c r="K165" s="279"/>
      <c r="L165" s="272"/>
      <c r="M165" s="273" t="s">
        <v>836</v>
      </c>
      <c r="N165" s="274"/>
      <c r="O165" s="292"/>
      <c r="P165" s="306"/>
      <c r="Q165" s="299"/>
      <c r="R165" s="299"/>
      <c r="S165" s="299"/>
      <c r="T165" s="299"/>
      <c r="U165" s="300"/>
      <c r="V165" s="297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</row>
    <row r="166" spans="1:85" s="267" customFormat="1">
      <c r="A166" s="268"/>
      <c r="B166" s="276"/>
      <c r="C166" s="277" t="s">
        <v>844</v>
      </c>
      <c r="D166" s="278"/>
      <c r="E166" s="261" t="s">
        <v>845</v>
      </c>
      <c r="F166" s="261" t="s">
        <v>846</v>
      </c>
      <c r="G166" s="261" t="s">
        <v>840</v>
      </c>
      <c r="H166" s="271">
        <v>185</v>
      </c>
      <c r="I166" s="272"/>
      <c r="J166" s="271">
        <v>150</v>
      </c>
      <c r="K166" s="279"/>
      <c r="L166" s="272"/>
      <c r="M166" s="273"/>
      <c r="N166" s="274"/>
      <c r="O166" s="292"/>
      <c r="P166" s="306"/>
      <c r="Q166" s="299"/>
      <c r="R166" s="299"/>
      <c r="S166" s="299"/>
      <c r="T166" s="299"/>
      <c r="U166" s="300"/>
      <c r="V166" s="297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</row>
    <row r="167" spans="1:85" ht="19.5" thickBot="1">
      <c r="A167" s="200"/>
      <c r="B167" s="246"/>
      <c r="C167" s="247"/>
      <c r="D167" s="248"/>
      <c r="E167" s="96"/>
      <c r="F167" s="96"/>
      <c r="G167" s="96"/>
      <c r="H167" s="120"/>
      <c r="I167" s="85"/>
      <c r="J167" s="119"/>
      <c r="K167" s="119"/>
      <c r="L167" s="85"/>
      <c r="M167" s="131"/>
      <c r="N167" s="129"/>
      <c r="O167" s="282"/>
      <c r="P167" s="305"/>
      <c r="Q167" s="299"/>
      <c r="R167" s="299"/>
      <c r="S167" s="299"/>
      <c r="T167" s="299"/>
      <c r="U167" s="300"/>
      <c r="V167" s="297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</row>
    <row r="168" spans="1:85">
      <c r="A168" s="210"/>
      <c r="B168" s="139"/>
      <c r="C168" s="141" t="s">
        <v>653</v>
      </c>
      <c r="D168" s="140"/>
      <c r="E168" s="116"/>
      <c r="F168" s="116"/>
      <c r="G168" s="86"/>
      <c r="H168" s="90"/>
      <c r="I168" s="86"/>
      <c r="J168" s="91"/>
      <c r="K168" s="81"/>
      <c r="L168" s="86"/>
      <c r="M168" s="136"/>
      <c r="N168" s="136"/>
      <c r="O168" s="293"/>
      <c r="P168" s="305"/>
      <c r="Q168" s="138"/>
      <c r="R168" s="138"/>
      <c r="S168" s="138"/>
      <c r="T168" s="138"/>
      <c r="U168" s="138"/>
      <c r="V168" s="296"/>
    </row>
    <row r="169" spans="1:85">
      <c r="A169" s="210"/>
      <c r="B169" s="139"/>
      <c r="C169" s="142"/>
      <c r="D169" s="140"/>
      <c r="E169" s="116"/>
      <c r="F169" s="116"/>
      <c r="G169" s="86"/>
      <c r="H169" s="90"/>
      <c r="I169" s="86"/>
      <c r="J169" s="91"/>
      <c r="K169" s="81"/>
      <c r="L169" s="86"/>
      <c r="M169" s="137"/>
      <c r="N169" s="138"/>
      <c r="O169" s="294"/>
      <c r="P169" s="305"/>
      <c r="Q169" s="138"/>
      <c r="R169" s="138"/>
      <c r="S169" s="138"/>
      <c r="T169" s="138"/>
      <c r="U169" s="138"/>
      <c r="V169" s="296"/>
    </row>
    <row r="170" spans="1:85">
      <c r="A170" s="210"/>
      <c r="B170" s="139"/>
      <c r="C170" s="143" t="s">
        <v>654</v>
      </c>
      <c r="D170" s="140"/>
      <c r="E170" s="116"/>
      <c r="F170" s="116"/>
      <c r="G170" s="86"/>
      <c r="H170" s="90"/>
      <c r="I170" s="86"/>
      <c r="J170" s="91"/>
      <c r="K170" s="81"/>
      <c r="L170" s="86"/>
      <c r="M170" s="137"/>
      <c r="N170" s="138"/>
      <c r="O170" s="294"/>
      <c r="P170" s="305"/>
      <c r="Q170" s="138"/>
      <c r="R170" s="138"/>
      <c r="S170" s="138"/>
      <c r="T170" s="138"/>
      <c r="U170" s="138"/>
      <c r="V170" s="296"/>
    </row>
    <row r="171" spans="1:85">
      <c r="A171" s="210"/>
      <c r="B171" s="139"/>
      <c r="C171" s="146"/>
      <c r="D171" s="140"/>
      <c r="E171" s="116"/>
      <c r="F171" s="116"/>
      <c r="G171" s="86"/>
      <c r="H171" s="90"/>
      <c r="I171" s="86"/>
      <c r="J171" s="91"/>
      <c r="K171" s="81"/>
      <c r="L171" s="86"/>
      <c r="M171" s="137"/>
      <c r="N171" s="138"/>
      <c r="O171" s="294"/>
      <c r="P171" s="305"/>
      <c r="Q171" s="138"/>
      <c r="R171" s="138"/>
      <c r="S171" s="138"/>
      <c r="T171" s="138"/>
      <c r="U171" s="138"/>
      <c r="V171" s="296"/>
    </row>
    <row r="172" spans="1:85">
      <c r="A172" s="210"/>
      <c r="B172" s="139"/>
      <c r="C172" s="148" t="s">
        <v>655</v>
      </c>
      <c r="D172" s="140"/>
      <c r="E172" s="116"/>
      <c r="F172" s="116"/>
      <c r="G172" s="86"/>
      <c r="H172" s="90"/>
      <c r="I172" s="86"/>
      <c r="J172" s="91"/>
      <c r="K172" s="81"/>
      <c r="L172" s="86"/>
      <c r="M172" s="137"/>
      <c r="N172" s="138"/>
      <c r="O172" s="294"/>
      <c r="P172" s="305"/>
      <c r="Q172" s="138"/>
      <c r="R172" s="138"/>
      <c r="S172" s="138"/>
      <c r="T172" s="138"/>
      <c r="U172" s="138"/>
      <c r="V172" s="296"/>
    </row>
    <row r="173" spans="1:85">
      <c r="A173" s="210"/>
      <c r="B173" s="139"/>
      <c r="C173" s="148" t="s">
        <v>656</v>
      </c>
      <c r="D173" s="140"/>
      <c r="E173" s="116"/>
      <c r="F173" s="116"/>
      <c r="G173" s="86"/>
      <c r="H173" s="90"/>
      <c r="I173" s="86"/>
      <c r="J173" s="91"/>
      <c r="K173" s="81"/>
      <c r="L173" s="86"/>
      <c r="M173" s="137"/>
      <c r="N173" s="138"/>
      <c r="O173" s="294"/>
      <c r="P173" s="305"/>
      <c r="Q173" s="138"/>
      <c r="R173" s="138"/>
      <c r="S173" s="138"/>
      <c r="T173" s="138"/>
      <c r="U173" s="138"/>
      <c r="V173" s="296"/>
    </row>
    <row r="174" spans="1:85">
      <c r="A174" s="210"/>
      <c r="B174" s="139"/>
      <c r="C174" s="249"/>
      <c r="D174" s="140"/>
      <c r="E174" s="116"/>
      <c r="F174" s="116"/>
      <c r="G174" s="86"/>
      <c r="H174" s="90"/>
      <c r="I174" s="86"/>
      <c r="J174" s="91"/>
      <c r="K174" s="81"/>
      <c r="L174" s="86"/>
      <c r="M174" s="137"/>
      <c r="N174" s="138"/>
      <c r="O174" s="294"/>
      <c r="P174" s="305"/>
      <c r="Q174" s="138"/>
      <c r="R174" s="138"/>
      <c r="S174" s="138"/>
      <c r="T174" s="138"/>
      <c r="U174" s="138"/>
      <c r="V174" s="296"/>
    </row>
    <row r="175" spans="1:85" ht="22.5" customHeight="1" thickBot="1">
      <c r="A175" s="210"/>
      <c r="B175" s="139"/>
      <c r="C175" s="147" t="s">
        <v>670</v>
      </c>
      <c r="D175" s="140"/>
      <c r="E175" s="116"/>
      <c r="F175" s="116"/>
      <c r="G175" s="86"/>
      <c r="H175" s="90"/>
      <c r="I175" s="86"/>
      <c r="J175" s="91"/>
      <c r="K175" s="81"/>
      <c r="L175" s="86"/>
      <c r="M175" s="137"/>
      <c r="N175" s="138"/>
      <c r="O175" s="294"/>
      <c r="P175" s="305"/>
      <c r="Q175" s="138"/>
      <c r="R175" s="138"/>
      <c r="S175" s="138"/>
      <c r="T175" s="138"/>
      <c r="U175" s="138"/>
      <c r="V175" s="296"/>
    </row>
    <row r="176" spans="1:85">
      <c r="A176" s="210"/>
      <c r="B176" s="81"/>
      <c r="C176" s="87"/>
      <c r="D176" s="110"/>
      <c r="E176" s="115"/>
      <c r="F176" s="115"/>
      <c r="G176" s="86"/>
      <c r="H176" s="90"/>
      <c r="I176" s="86"/>
      <c r="J176" s="91"/>
      <c r="K176" s="81"/>
      <c r="L176" s="86"/>
      <c r="M176" s="137"/>
      <c r="N176" s="138"/>
      <c r="O176" s="294"/>
      <c r="P176" s="307"/>
      <c r="Q176" s="138"/>
      <c r="R176" s="138"/>
      <c r="S176" s="138"/>
      <c r="T176" s="138"/>
      <c r="U176" s="138"/>
      <c r="V176" s="296"/>
    </row>
    <row r="177" spans="1:22" ht="19.5" thickBot="1">
      <c r="A177" s="211"/>
      <c r="B177" s="212"/>
      <c r="C177" s="259" t="s">
        <v>847</v>
      </c>
      <c r="D177" s="212"/>
      <c r="E177" s="213"/>
      <c r="F177" s="213"/>
      <c r="G177" s="214"/>
      <c r="H177" s="215"/>
      <c r="I177" s="214"/>
      <c r="J177" s="216"/>
      <c r="K177" s="212"/>
      <c r="L177" s="214"/>
      <c r="M177" s="217"/>
      <c r="N177" s="218"/>
      <c r="O177" s="301"/>
      <c r="P177" s="307"/>
      <c r="Q177" s="138"/>
      <c r="R177" s="138"/>
      <c r="S177" s="138"/>
      <c r="T177" s="138"/>
      <c r="U177" s="138"/>
      <c r="V177" s="296"/>
    </row>
  </sheetData>
  <mergeCells count="1">
    <mergeCell ref="A1:E1"/>
  </mergeCells>
  <pageMargins left="1" right="1" top="1" bottom="1" header="0.5" footer="0.5"/>
  <pageSetup paperSize="17" scale="4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E1" workbookViewId="0">
      <selection sqref="A1:M151"/>
    </sheetView>
  </sheetViews>
  <sheetFormatPr defaultRowHeight="15"/>
  <cols>
    <col min="1" max="1" width="7.42578125" customWidth="1"/>
    <col min="2" max="2" width="31.140625" customWidth="1"/>
    <col min="3" max="3" width="106.140625" customWidth="1"/>
    <col min="4" max="4" width="53.140625" customWidth="1"/>
    <col min="5" max="5" width="47.28515625" customWidth="1"/>
    <col min="6" max="6" width="35.85546875" customWidth="1"/>
    <col min="7" max="7" width="12.7109375" customWidth="1"/>
    <col min="9" max="9" width="12.5703125" customWidth="1"/>
    <col min="11" max="11" width="14.28515625" customWidth="1"/>
    <col min="12" max="12" width="17.7109375" customWidth="1"/>
    <col min="13" max="13" width="18.5703125" customWidth="1"/>
  </cols>
  <sheetData>
    <row r="1" spans="1:13" ht="23.25">
      <c r="A1" s="309" t="s">
        <v>659</v>
      </c>
      <c r="B1" s="309"/>
      <c r="C1" s="309"/>
      <c r="D1" s="309"/>
      <c r="E1" s="1"/>
      <c r="F1" s="1"/>
      <c r="G1" s="5"/>
      <c r="H1" s="2"/>
      <c r="I1" s="2"/>
      <c r="J1" s="2"/>
      <c r="K1" s="2"/>
      <c r="L1" s="2"/>
      <c r="M1" s="3"/>
    </row>
    <row r="2" spans="1:13" ht="26.25">
      <c r="A2" s="4"/>
      <c r="B2" s="62" t="s">
        <v>657</v>
      </c>
      <c r="C2" s="63" t="s">
        <v>0</v>
      </c>
      <c r="D2" s="63" t="s">
        <v>1</v>
      </c>
      <c r="E2" s="63" t="s">
        <v>658</v>
      </c>
      <c r="F2" s="63" t="s">
        <v>2</v>
      </c>
      <c r="G2" s="64" t="s">
        <v>3</v>
      </c>
      <c r="H2" s="65"/>
      <c r="I2" s="66" t="s">
        <v>4</v>
      </c>
      <c r="J2" s="65"/>
      <c r="K2" s="67" t="s">
        <v>5</v>
      </c>
      <c r="L2" s="68" t="s">
        <v>6</v>
      </c>
      <c r="M2" s="67" t="s">
        <v>7</v>
      </c>
    </row>
    <row r="3" spans="1:13" ht="31.5">
      <c r="A3" s="6">
        <v>1</v>
      </c>
      <c r="B3" s="14" t="s">
        <v>8</v>
      </c>
      <c r="C3" s="15" t="s">
        <v>9</v>
      </c>
      <c r="D3" s="16" t="s">
        <v>10</v>
      </c>
      <c r="E3" s="16" t="s">
        <v>11</v>
      </c>
      <c r="F3" s="17" t="s">
        <v>12</v>
      </c>
      <c r="G3" s="18" t="s">
        <v>13</v>
      </c>
      <c r="H3" s="19"/>
      <c r="I3" s="20">
        <f t="shared" ref="I3:I66" si="0">ROUND((G3*0.75),-2)</f>
        <v>1900</v>
      </c>
      <c r="J3" s="19"/>
      <c r="K3" s="21">
        <f>G3*0.75</f>
        <v>1875</v>
      </c>
      <c r="L3" s="22">
        <v>3500</v>
      </c>
      <c r="M3" s="23" t="s">
        <v>14</v>
      </c>
    </row>
    <row r="4" spans="1:13" ht="31.5">
      <c r="A4" s="6">
        <v>2</v>
      </c>
      <c r="B4" s="14" t="s">
        <v>455</v>
      </c>
      <c r="C4" s="15" t="s">
        <v>16</v>
      </c>
      <c r="D4" s="24"/>
      <c r="E4" s="24"/>
      <c r="F4" s="25" t="s">
        <v>17</v>
      </c>
      <c r="G4" s="22">
        <v>2500</v>
      </c>
      <c r="H4" s="19"/>
      <c r="I4" s="20">
        <f t="shared" si="0"/>
        <v>1900</v>
      </c>
      <c r="J4" s="19"/>
      <c r="K4" s="21">
        <f>G4*0.75</f>
        <v>1875</v>
      </c>
      <c r="L4" s="22">
        <v>2500</v>
      </c>
      <c r="M4" s="23" t="s">
        <v>18</v>
      </c>
    </row>
    <row r="5" spans="1:13" ht="31.5">
      <c r="A5" s="6">
        <v>3</v>
      </c>
      <c r="B5" s="14" t="s">
        <v>15</v>
      </c>
      <c r="C5" s="15" t="s">
        <v>20</v>
      </c>
      <c r="D5" s="16" t="s">
        <v>21</v>
      </c>
      <c r="E5" s="16" t="s">
        <v>22</v>
      </c>
      <c r="F5" s="25" t="s">
        <v>23</v>
      </c>
      <c r="G5" s="18" t="s">
        <v>24</v>
      </c>
      <c r="H5" s="19"/>
      <c r="I5" s="20">
        <f t="shared" si="0"/>
        <v>900</v>
      </c>
      <c r="J5" s="19"/>
      <c r="K5" s="21">
        <f>G5*0.75</f>
        <v>937.5</v>
      </c>
      <c r="L5" s="22">
        <v>1700</v>
      </c>
      <c r="M5" s="23" t="s">
        <v>25</v>
      </c>
    </row>
    <row r="6" spans="1:13" ht="31.5">
      <c r="A6" s="6">
        <v>4</v>
      </c>
      <c r="B6" s="14" t="s">
        <v>450</v>
      </c>
      <c r="C6" s="15" t="s">
        <v>27</v>
      </c>
      <c r="D6" s="16" t="s">
        <v>28</v>
      </c>
      <c r="E6" s="16" t="s">
        <v>29</v>
      </c>
      <c r="F6" s="15" t="s">
        <v>30</v>
      </c>
      <c r="G6" s="22">
        <f>K6/0.75</f>
        <v>1200</v>
      </c>
      <c r="H6" s="19"/>
      <c r="I6" s="20">
        <f t="shared" si="0"/>
        <v>900</v>
      </c>
      <c r="J6" s="19"/>
      <c r="K6" s="21">
        <v>900</v>
      </c>
      <c r="L6" s="22">
        <v>2150</v>
      </c>
      <c r="M6" s="23"/>
    </row>
    <row r="7" spans="1:13" ht="31.5">
      <c r="A7" s="6">
        <v>5</v>
      </c>
      <c r="B7" s="14" t="s">
        <v>495</v>
      </c>
      <c r="C7" s="15" t="s">
        <v>32</v>
      </c>
      <c r="D7" s="24"/>
      <c r="E7" s="24"/>
      <c r="F7" s="17" t="s">
        <v>33</v>
      </c>
      <c r="G7" s="22">
        <v>1125</v>
      </c>
      <c r="H7" s="19"/>
      <c r="I7" s="20">
        <f t="shared" si="0"/>
        <v>800</v>
      </c>
      <c r="J7" s="19"/>
      <c r="K7" s="21">
        <v>900</v>
      </c>
      <c r="L7" s="22">
        <v>600</v>
      </c>
      <c r="M7" s="23"/>
    </row>
    <row r="8" spans="1:13" ht="31.5">
      <c r="A8" s="6">
        <v>6</v>
      </c>
      <c r="B8" s="14" t="s">
        <v>478</v>
      </c>
      <c r="C8" s="15" t="s">
        <v>35</v>
      </c>
      <c r="D8" s="24"/>
      <c r="E8" s="24"/>
      <c r="F8" s="15" t="s">
        <v>36</v>
      </c>
      <c r="G8" s="22">
        <v>900</v>
      </c>
      <c r="H8" s="19"/>
      <c r="I8" s="20">
        <f t="shared" si="0"/>
        <v>700</v>
      </c>
      <c r="J8" s="19"/>
      <c r="K8" s="21">
        <f>G8*0.75</f>
        <v>675</v>
      </c>
      <c r="L8" s="22">
        <v>1880</v>
      </c>
      <c r="M8" s="23"/>
    </row>
    <row r="9" spans="1:13" ht="31.5">
      <c r="A9" s="6">
        <v>7</v>
      </c>
      <c r="B9" s="14" t="s">
        <v>19</v>
      </c>
      <c r="C9" s="15" t="s">
        <v>38</v>
      </c>
      <c r="D9" s="16" t="s">
        <v>39</v>
      </c>
      <c r="E9" s="16" t="s">
        <v>40</v>
      </c>
      <c r="F9" s="25" t="s">
        <v>41</v>
      </c>
      <c r="G9" s="18" t="s">
        <v>42</v>
      </c>
      <c r="H9" s="19"/>
      <c r="I9" s="20">
        <f t="shared" si="0"/>
        <v>600</v>
      </c>
      <c r="J9" s="19"/>
      <c r="K9" s="21">
        <f>G9*0.75</f>
        <v>571.5</v>
      </c>
      <c r="L9" s="26">
        <v>500</v>
      </c>
      <c r="M9" s="23"/>
    </row>
    <row r="10" spans="1:13" ht="31.5">
      <c r="A10" s="6">
        <v>8</v>
      </c>
      <c r="B10" s="14" t="s">
        <v>26</v>
      </c>
      <c r="C10" s="15" t="s">
        <v>44</v>
      </c>
      <c r="D10" s="16" t="s">
        <v>39</v>
      </c>
      <c r="E10" s="16" t="s">
        <v>45</v>
      </c>
      <c r="F10" s="25" t="s">
        <v>41</v>
      </c>
      <c r="G10" s="18" t="s">
        <v>42</v>
      </c>
      <c r="H10" s="19"/>
      <c r="I10" s="20">
        <f t="shared" si="0"/>
        <v>600</v>
      </c>
      <c r="J10" s="19"/>
      <c r="K10" s="21">
        <f>G10*0.75</f>
        <v>571.5</v>
      </c>
      <c r="L10" s="22">
        <v>500</v>
      </c>
      <c r="M10" s="23"/>
    </row>
    <row r="11" spans="1:13" ht="31.5">
      <c r="A11" s="6">
        <v>9</v>
      </c>
      <c r="B11" s="14" t="s">
        <v>31</v>
      </c>
      <c r="C11" s="15" t="s">
        <v>47</v>
      </c>
      <c r="D11" s="16" t="s">
        <v>48</v>
      </c>
      <c r="E11" s="16" t="s">
        <v>49</v>
      </c>
      <c r="F11" s="25" t="s">
        <v>50</v>
      </c>
      <c r="G11" s="18" t="s">
        <v>51</v>
      </c>
      <c r="H11" s="19"/>
      <c r="I11" s="20">
        <f t="shared" si="0"/>
        <v>600</v>
      </c>
      <c r="J11" s="19"/>
      <c r="K11" s="21">
        <f>G11*0.75</f>
        <v>562.5</v>
      </c>
      <c r="L11" s="22">
        <v>1400</v>
      </c>
      <c r="M11" s="23"/>
    </row>
    <row r="12" spans="1:13" ht="31.5">
      <c r="A12" s="6">
        <v>10</v>
      </c>
      <c r="B12" s="14" t="s">
        <v>601</v>
      </c>
      <c r="C12" s="15" t="s">
        <v>53</v>
      </c>
      <c r="D12" s="24">
        <v>3412</v>
      </c>
      <c r="E12" s="24"/>
      <c r="F12" s="17" t="s">
        <v>12</v>
      </c>
      <c r="G12" s="22">
        <v>693</v>
      </c>
      <c r="H12" s="19"/>
      <c r="I12" s="20">
        <f t="shared" si="0"/>
        <v>500</v>
      </c>
      <c r="J12" s="19"/>
      <c r="K12" s="21">
        <v>520</v>
      </c>
      <c r="L12" s="22">
        <v>500</v>
      </c>
      <c r="M12" s="23"/>
    </row>
    <row r="13" spans="1:13" ht="31.5">
      <c r="A13" s="6">
        <v>11</v>
      </c>
      <c r="B13" s="14" t="s">
        <v>34</v>
      </c>
      <c r="C13" s="15" t="s">
        <v>55</v>
      </c>
      <c r="D13" s="16" t="s">
        <v>56</v>
      </c>
      <c r="E13" s="16" t="s">
        <v>57</v>
      </c>
      <c r="F13" s="25" t="s">
        <v>41</v>
      </c>
      <c r="G13" s="18" t="s">
        <v>58</v>
      </c>
      <c r="H13" s="19"/>
      <c r="I13" s="20">
        <f t="shared" si="0"/>
        <v>500</v>
      </c>
      <c r="J13" s="19"/>
      <c r="K13" s="21">
        <f>G13*0.75</f>
        <v>468.75</v>
      </c>
      <c r="L13" s="22">
        <v>450</v>
      </c>
      <c r="M13" s="23"/>
    </row>
    <row r="14" spans="1:13" ht="31.5">
      <c r="A14" s="6">
        <v>12</v>
      </c>
      <c r="B14" s="14" t="s">
        <v>37</v>
      </c>
      <c r="C14" s="15" t="s">
        <v>60</v>
      </c>
      <c r="D14" s="16" t="s">
        <v>61</v>
      </c>
      <c r="E14" s="16" t="s">
        <v>62</v>
      </c>
      <c r="F14" s="15" t="s">
        <v>63</v>
      </c>
      <c r="G14" s="18" t="s">
        <v>58</v>
      </c>
      <c r="H14" s="19"/>
      <c r="I14" s="20">
        <f t="shared" si="0"/>
        <v>500</v>
      </c>
      <c r="J14" s="19"/>
      <c r="K14" s="21">
        <f>G14*0.75</f>
        <v>468.75</v>
      </c>
      <c r="L14" s="22">
        <v>500</v>
      </c>
      <c r="M14" s="23"/>
    </row>
    <row r="15" spans="1:13" ht="31.5">
      <c r="A15" s="6">
        <v>13</v>
      </c>
      <c r="B15" s="14" t="s">
        <v>43</v>
      </c>
      <c r="C15" s="15" t="s">
        <v>65</v>
      </c>
      <c r="D15" s="16" t="s">
        <v>66</v>
      </c>
      <c r="E15" s="16" t="s">
        <v>67</v>
      </c>
      <c r="F15" s="15" t="s">
        <v>68</v>
      </c>
      <c r="G15" s="18" t="s">
        <v>58</v>
      </c>
      <c r="H15" s="19"/>
      <c r="I15" s="20">
        <f t="shared" si="0"/>
        <v>500</v>
      </c>
      <c r="J15" s="19"/>
      <c r="K15" s="21">
        <f>G15*0.75</f>
        <v>468.75</v>
      </c>
      <c r="L15" s="22">
        <v>450</v>
      </c>
      <c r="M15" s="23"/>
    </row>
    <row r="16" spans="1:13" ht="31.5">
      <c r="A16" s="6">
        <v>14</v>
      </c>
      <c r="B16" s="14" t="s">
        <v>488</v>
      </c>
      <c r="C16" s="15" t="s">
        <v>70</v>
      </c>
      <c r="D16" s="16" t="s">
        <v>71</v>
      </c>
      <c r="E16" s="16" t="s">
        <v>72</v>
      </c>
      <c r="F16" s="15" t="s">
        <v>73</v>
      </c>
      <c r="G16" s="22">
        <v>625</v>
      </c>
      <c r="H16" s="19"/>
      <c r="I16" s="20">
        <f t="shared" si="0"/>
        <v>500</v>
      </c>
      <c r="J16" s="19"/>
      <c r="K16" s="21">
        <f>G16*0.75</f>
        <v>468.75</v>
      </c>
      <c r="L16" s="22">
        <v>420</v>
      </c>
      <c r="M16" s="23"/>
    </row>
    <row r="17" spans="1:13" ht="31.5">
      <c r="A17" s="6">
        <v>15</v>
      </c>
      <c r="B17" s="14" t="s">
        <v>46</v>
      </c>
      <c r="C17" s="15" t="s">
        <v>75</v>
      </c>
      <c r="D17" s="16" t="s">
        <v>76</v>
      </c>
      <c r="E17" s="16" t="s">
        <v>77</v>
      </c>
      <c r="F17" s="25" t="s">
        <v>78</v>
      </c>
      <c r="G17" s="18" t="s">
        <v>79</v>
      </c>
      <c r="H17" s="19"/>
      <c r="I17" s="20">
        <f t="shared" si="0"/>
        <v>500</v>
      </c>
      <c r="J17" s="19"/>
      <c r="K17" s="21">
        <f>G17*0.75</f>
        <v>450</v>
      </c>
      <c r="L17" s="22">
        <v>1000</v>
      </c>
      <c r="M17" s="23"/>
    </row>
    <row r="18" spans="1:13" ht="31.5">
      <c r="A18" s="6">
        <v>16</v>
      </c>
      <c r="B18" s="14" t="s">
        <v>666</v>
      </c>
      <c r="C18" s="15" t="s">
        <v>81</v>
      </c>
      <c r="D18" s="24"/>
      <c r="E18" s="24"/>
      <c r="F18" s="25" t="s">
        <v>82</v>
      </c>
      <c r="G18" s="22">
        <f>K18/0.75</f>
        <v>600</v>
      </c>
      <c r="H18" s="19"/>
      <c r="I18" s="20">
        <f t="shared" si="0"/>
        <v>500</v>
      </c>
      <c r="J18" s="19"/>
      <c r="K18" s="21">
        <v>450</v>
      </c>
      <c r="L18" s="22">
        <v>425</v>
      </c>
      <c r="M18" s="23"/>
    </row>
    <row r="19" spans="1:13" ht="31.5">
      <c r="A19" s="6">
        <v>17</v>
      </c>
      <c r="B19" s="14" t="s">
        <v>440</v>
      </c>
      <c r="C19" s="15" t="s">
        <v>84</v>
      </c>
      <c r="D19" s="24"/>
      <c r="E19" s="24"/>
      <c r="F19" s="15" t="s">
        <v>85</v>
      </c>
      <c r="G19" s="22">
        <f>K19/0.75</f>
        <v>583.33333333333337</v>
      </c>
      <c r="H19" s="19"/>
      <c r="I19" s="20">
        <f t="shared" si="0"/>
        <v>400</v>
      </c>
      <c r="J19" s="19"/>
      <c r="K19" s="21">
        <v>437.5</v>
      </c>
      <c r="L19" s="22">
        <v>500</v>
      </c>
      <c r="M19" s="23"/>
    </row>
    <row r="20" spans="1:13" ht="31.5">
      <c r="A20" s="6">
        <v>18</v>
      </c>
      <c r="B20" s="14" t="s">
        <v>69</v>
      </c>
      <c r="C20" s="15" t="s">
        <v>87</v>
      </c>
      <c r="D20" s="16" t="s">
        <v>88</v>
      </c>
      <c r="E20" s="16" t="s">
        <v>89</v>
      </c>
      <c r="F20" s="25" t="s">
        <v>90</v>
      </c>
      <c r="G20" s="18" t="s">
        <v>91</v>
      </c>
      <c r="H20" s="19"/>
      <c r="I20" s="20">
        <f t="shared" si="0"/>
        <v>400</v>
      </c>
      <c r="J20" s="19"/>
      <c r="K20" s="21">
        <f>G20*0.75</f>
        <v>421.5</v>
      </c>
      <c r="L20" s="22">
        <v>875</v>
      </c>
      <c r="M20" s="23"/>
    </row>
    <row r="21" spans="1:13" ht="31.5">
      <c r="A21" s="6">
        <v>19</v>
      </c>
      <c r="B21" s="27" t="s">
        <v>563</v>
      </c>
      <c r="C21" s="15" t="s">
        <v>93</v>
      </c>
      <c r="D21" s="16" t="s">
        <v>94</v>
      </c>
      <c r="E21" s="16" t="s">
        <v>95</v>
      </c>
      <c r="F21" s="25" t="s">
        <v>96</v>
      </c>
      <c r="G21" s="22">
        <f>K21/0.75</f>
        <v>533.33333333333337</v>
      </c>
      <c r="H21" s="19"/>
      <c r="I21" s="20">
        <f t="shared" si="0"/>
        <v>400</v>
      </c>
      <c r="J21" s="19"/>
      <c r="K21" s="21">
        <v>400</v>
      </c>
      <c r="L21" s="22">
        <v>200</v>
      </c>
      <c r="M21" s="23"/>
    </row>
    <row r="22" spans="1:13" ht="31.5">
      <c r="A22" s="6">
        <v>20</v>
      </c>
      <c r="B22" s="27" t="s">
        <v>52</v>
      </c>
      <c r="C22" s="15" t="s">
        <v>98</v>
      </c>
      <c r="D22" s="16" t="s">
        <v>56</v>
      </c>
      <c r="E22" s="16" t="s">
        <v>99</v>
      </c>
      <c r="F22" s="25" t="s">
        <v>41</v>
      </c>
      <c r="G22" s="18" t="s">
        <v>100</v>
      </c>
      <c r="H22" s="19"/>
      <c r="I22" s="20">
        <f t="shared" si="0"/>
        <v>400</v>
      </c>
      <c r="J22" s="19"/>
      <c r="K22" s="21">
        <f>G22*0.75</f>
        <v>375</v>
      </c>
      <c r="L22" s="22">
        <v>450</v>
      </c>
      <c r="M22" s="23"/>
    </row>
    <row r="23" spans="1:13" ht="31.5">
      <c r="A23" s="6">
        <v>21</v>
      </c>
      <c r="B23" s="14" t="s">
        <v>54</v>
      </c>
      <c r="C23" s="15" t="s">
        <v>102</v>
      </c>
      <c r="D23" s="16" t="s">
        <v>103</v>
      </c>
      <c r="E23" s="16" t="s">
        <v>104</v>
      </c>
      <c r="F23" s="15" t="s">
        <v>105</v>
      </c>
      <c r="G23" s="18" t="s">
        <v>100</v>
      </c>
      <c r="H23" s="19"/>
      <c r="I23" s="20">
        <f t="shared" si="0"/>
        <v>400</v>
      </c>
      <c r="J23" s="19"/>
      <c r="K23" s="21">
        <f>G23*0.75</f>
        <v>375</v>
      </c>
      <c r="L23" s="22">
        <v>500</v>
      </c>
      <c r="M23" s="23"/>
    </row>
    <row r="24" spans="1:13" ht="31.5">
      <c r="A24" s="6">
        <v>22</v>
      </c>
      <c r="B24" s="14" t="s">
        <v>59</v>
      </c>
      <c r="C24" s="15" t="s">
        <v>107</v>
      </c>
      <c r="D24" s="16" t="s">
        <v>108</v>
      </c>
      <c r="E24" s="16" t="s">
        <v>109</v>
      </c>
      <c r="F24" s="25" t="s">
        <v>110</v>
      </c>
      <c r="G24" s="18" t="s">
        <v>100</v>
      </c>
      <c r="H24" s="19"/>
      <c r="I24" s="20">
        <f t="shared" si="0"/>
        <v>400</v>
      </c>
      <c r="J24" s="19"/>
      <c r="K24" s="21">
        <f>G24*0.75</f>
        <v>375</v>
      </c>
      <c r="L24" s="22">
        <v>350</v>
      </c>
      <c r="M24" s="23"/>
    </row>
    <row r="25" spans="1:13" ht="31.5">
      <c r="A25" s="6">
        <v>23</v>
      </c>
      <c r="B25" s="14" t="s">
        <v>64</v>
      </c>
      <c r="C25" s="15" t="s">
        <v>111</v>
      </c>
      <c r="D25" s="16" t="s">
        <v>112</v>
      </c>
      <c r="E25" s="16" t="s">
        <v>113</v>
      </c>
      <c r="F25" s="25" t="s">
        <v>114</v>
      </c>
      <c r="G25" s="18" t="s">
        <v>100</v>
      </c>
      <c r="H25" s="19"/>
      <c r="I25" s="20">
        <f t="shared" si="0"/>
        <v>400</v>
      </c>
      <c r="J25" s="19"/>
      <c r="K25" s="21">
        <f>G25*0.75</f>
        <v>375</v>
      </c>
      <c r="L25" s="22">
        <v>350</v>
      </c>
      <c r="M25" s="23"/>
    </row>
    <row r="26" spans="1:13" ht="31.5">
      <c r="A26" s="6">
        <v>24</v>
      </c>
      <c r="B26" s="14" t="s">
        <v>612</v>
      </c>
      <c r="C26" s="15" t="s">
        <v>116</v>
      </c>
      <c r="D26" s="16" t="s">
        <v>117</v>
      </c>
      <c r="E26" s="16" t="s">
        <v>118</v>
      </c>
      <c r="F26" s="25" t="s">
        <v>119</v>
      </c>
      <c r="G26" s="22">
        <f>K26/0.75</f>
        <v>466.66666666666669</v>
      </c>
      <c r="H26" s="19"/>
      <c r="I26" s="20">
        <f t="shared" si="0"/>
        <v>400</v>
      </c>
      <c r="J26" s="19"/>
      <c r="K26" s="21">
        <v>350</v>
      </c>
      <c r="L26" s="22">
        <v>250</v>
      </c>
      <c r="M26" s="23"/>
    </row>
    <row r="27" spans="1:13" ht="31.5">
      <c r="A27" s="6">
        <v>25</v>
      </c>
      <c r="B27" s="27" t="s">
        <v>615</v>
      </c>
      <c r="C27" s="15" t="s">
        <v>121</v>
      </c>
      <c r="D27" s="16" t="s">
        <v>122</v>
      </c>
      <c r="E27" s="16" t="s">
        <v>123</v>
      </c>
      <c r="F27" s="25" t="s">
        <v>124</v>
      </c>
      <c r="G27" s="22">
        <f>K27/0.75</f>
        <v>466.66666666666669</v>
      </c>
      <c r="H27" s="19"/>
      <c r="I27" s="20">
        <f t="shared" si="0"/>
        <v>400</v>
      </c>
      <c r="J27" s="19"/>
      <c r="K27" s="21">
        <v>350</v>
      </c>
      <c r="L27" s="22">
        <v>300</v>
      </c>
      <c r="M27" s="23"/>
    </row>
    <row r="28" spans="1:13" ht="31.5">
      <c r="A28" s="7">
        <v>26</v>
      </c>
      <c r="B28" s="28" t="s">
        <v>74</v>
      </c>
      <c r="C28" s="29" t="s">
        <v>126</v>
      </c>
      <c r="D28" s="30" t="s">
        <v>127</v>
      </c>
      <c r="E28" s="30" t="s">
        <v>128</v>
      </c>
      <c r="F28" s="29" t="s">
        <v>129</v>
      </c>
      <c r="G28" s="18">
        <v>438</v>
      </c>
      <c r="H28" s="31"/>
      <c r="I28" s="20">
        <f t="shared" si="0"/>
        <v>300</v>
      </c>
      <c r="J28" s="31"/>
      <c r="K28" s="21">
        <f>G28*0.75</f>
        <v>328.5</v>
      </c>
      <c r="L28" s="22">
        <v>500</v>
      </c>
      <c r="M28" s="23"/>
    </row>
    <row r="29" spans="1:13" ht="31.5">
      <c r="A29" s="7">
        <v>27</v>
      </c>
      <c r="B29" s="28" t="s">
        <v>80</v>
      </c>
      <c r="C29" s="29" t="s">
        <v>130</v>
      </c>
      <c r="D29" s="30" t="s">
        <v>131</v>
      </c>
      <c r="E29" s="30" t="s">
        <v>132</v>
      </c>
      <c r="F29" s="29" t="s">
        <v>129</v>
      </c>
      <c r="G29" s="18">
        <v>437.5</v>
      </c>
      <c r="H29" s="31"/>
      <c r="I29" s="20">
        <f t="shared" si="0"/>
        <v>300</v>
      </c>
      <c r="J29" s="31"/>
      <c r="K29" s="21">
        <f>G29*0.75</f>
        <v>328.125</v>
      </c>
      <c r="L29" s="22">
        <v>500</v>
      </c>
      <c r="M29" s="23"/>
    </row>
    <row r="30" spans="1:13" ht="31.5">
      <c r="A30" s="6">
        <v>28</v>
      </c>
      <c r="B30" s="14" t="s">
        <v>500</v>
      </c>
      <c r="C30" s="15" t="s">
        <v>133</v>
      </c>
      <c r="D30" s="24"/>
      <c r="E30" s="24"/>
      <c r="F30" s="17" t="s">
        <v>33</v>
      </c>
      <c r="G30" s="22">
        <v>400</v>
      </c>
      <c r="H30" s="19"/>
      <c r="I30" s="20">
        <f t="shared" si="0"/>
        <v>300</v>
      </c>
      <c r="J30" s="19"/>
      <c r="K30" s="21">
        <v>320</v>
      </c>
      <c r="L30" s="22">
        <v>500</v>
      </c>
      <c r="M30" s="23"/>
    </row>
    <row r="31" spans="1:13" ht="31.5">
      <c r="A31" s="6">
        <v>29</v>
      </c>
      <c r="B31" s="14" t="s">
        <v>569</v>
      </c>
      <c r="C31" s="32" t="s">
        <v>135</v>
      </c>
      <c r="D31" s="24"/>
      <c r="E31" s="16" t="s">
        <v>136</v>
      </c>
      <c r="F31" s="33" t="s">
        <v>137</v>
      </c>
      <c r="G31" s="22">
        <f>K31/0.75</f>
        <v>400</v>
      </c>
      <c r="H31" s="19"/>
      <c r="I31" s="20">
        <f t="shared" si="0"/>
        <v>300</v>
      </c>
      <c r="J31" s="19"/>
      <c r="K31" s="21">
        <v>300</v>
      </c>
      <c r="L31" s="22">
        <v>500</v>
      </c>
      <c r="M31" s="23"/>
    </row>
    <row r="32" spans="1:13" ht="31.5">
      <c r="A32" s="6">
        <v>30</v>
      </c>
      <c r="B32" s="27" t="s">
        <v>83</v>
      </c>
      <c r="C32" s="15" t="s">
        <v>139</v>
      </c>
      <c r="D32" s="16" t="s">
        <v>140</v>
      </c>
      <c r="E32" s="16" t="s">
        <v>141</v>
      </c>
      <c r="F32" s="25" t="s">
        <v>142</v>
      </c>
      <c r="G32" s="18" t="s">
        <v>143</v>
      </c>
      <c r="H32" s="19"/>
      <c r="I32" s="20">
        <f t="shared" si="0"/>
        <v>300</v>
      </c>
      <c r="J32" s="19"/>
      <c r="K32" s="21">
        <f>G32*0.75</f>
        <v>281.25</v>
      </c>
      <c r="L32" s="22">
        <v>275</v>
      </c>
      <c r="M32" s="23"/>
    </row>
    <row r="33" spans="1:13" ht="31.5">
      <c r="A33" s="6">
        <v>31</v>
      </c>
      <c r="B33" s="27" t="s">
        <v>92</v>
      </c>
      <c r="C33" s="32" t="s">
        <v>145</v>
      </c>
      <c r="D33" s="16" t="s">
        <v>146</v>
      </c>
      <c r="E33" s="16" t="s">
        <v>147</v>
      </c>
      <c r="F33" s="32" t="s">
        <v>148</v>
      </c>
      <c r="G33" s="18" t="s">
        <v>143</v>
      </c>
      <c r="H33" s="19"/>
      <c r="I33" s="20">
        <f t="shared" si="0"/>
        <v>300</v>
      </c>
      <c r="J33" s="19"/>
      <c r="K33" s="21">
        <f>G33*0.75</f>
        <v>281.25</v>
      </c>
      <c r="L33" s="22">
        <v>300</v>
      </c>
      <c r="M33" s="23"/>
    </row>
    <row r="34" spans="1:13" ht="31.5">
      <c r="A34" s="6">
        <v>32</v>
      </c>
      <c r="B34" s="14" t="s">
        <v>97</v>
      </c>
      <c r="C34" s="32" t="s">
        <v>149</v>
      </c>
      <c r="D34" s="16" t="s">
        <v>150</v>
      </c>
      <c r="E34" s="16" t="s">
        <v>151</v>
      </c>
      <c r="F34" s="32" t="s">
        <v>152</v>
      </c>
      <c r="G34" s="18" t="s">
        <v>143</v>
      </c>
      <c r="H34" s="19"/>
      <c r="I34" s="20">
        <f t="shared" si="0"/>
        <v>300</v>
      </c>
      <c r="J34" s="19"/>
      <c r="K34" s="21">
        <f>G34*0.75</f>
        <v>281.25</v>
      </c>
      <c r="L34" s="22">
        <v>600</v>
      </c>
      <c r="M34" s="23"/>
    </row>
    <row r="35" spans="1:13" ht="31.5">
      <c r="A35" s="6">
        <v>33</v>
      </c>
      <c r="B35" s="14" t="s">
        <v>101</v>
      </c>
      <c r="C35" s="15" t="s">
        <v>153</v>
      </c>
      <c r="D35" s="16" t="s">
        <v>154</v>
      </c>
      <c r="E35" s="16" t="s">
        <v>155</v>
      </c>
      <c r="F35" s="25" t="s">
        <v>156</v>
      </c>
      <c r="G35" s="18" t="s">
        <v>143</v>
      </c>
      <c r="H35" s="19"/>
      <c r="I35" s="20">
        <f t="shared" si="0"/>
        <v>300</v>
      </c>
      <c r="J35" s="19"/>
      <c r="K35" s="21">
        <f>G35*0.75</f>
        <v>281.25</v>
      </c>
      <c r="L35" s="22">
        <v>250</v>
      </c>
      <c r="M35" s="23"/>
    </row>
    <row r="36" spans="1:13" ht="31.5">
      <c r="A36" s="6">
        <v>34</v>
      </c>
      <c r="B36" s="14" t="s">
        <v>86</v>
      </c>
      <c r="C36" s="15" t="s">
        <v>158</v>
      </c>
      <c r="D36" s="24"/>
      <c r="E36" s="24"/>
      <c r="F36" s="25" t="s">
        <v>159</v>
      </c>
      <c r="G36" s="18" t="s">
        <v>160</v>
      </c>
      <c r="H36" s="19"/>
      <c r="I36" s="20">
        <f t="shared" si="0"/>
        <v>300</v>
      </c>
      <c r="J36" s="19"/>
      <c r="K36" s="21">
        <f>G36*0.75</f>
        <v>258</v>
      </c>
      <c r="L36" s="22">
        <v>200</v>
      </c>
      <c r="M36" s="23"/>
    </row>
    <row r="37" spans="1:13" ht="31.5">
      <c r="A37" s="6">
        <v>35</v>
      </c>
      <c r="B37" s="14" t="s">
        <v>508</v>
      </c>
      <c r="C37" s="15" t="s">
        <v>162</v>
      </c>
      <c r="D37" s="16" t="s">
        <v>163</v>
      </c>
      <c r="E37" s="16" t="s">
        <v>164</v>
      </c>
      <c r="F37" s="25" t="s">
        <v>142</v>
      </c>
      <c r="G37" s="22">
        <v>187.5</v>
      </c>
      <c r="H37" s="19"/>
      <c r="I37" s="20">
        <f t="shared" si="0"/>
        <v>100</v>
      </c>
      <c r="J37" s="19"/>
      <c r="K37" s="21">
        <v>250</v>
      </c>
      <c r="L37" s="22">
        <v>225</v>
      </c>
      <c r="M37" s="23"/>
    </row>
    <row r="38" spans="1:13" ht="31.5">
      <c r="A38" s="6">
        <v>36</v>
      </c>
      <c r="B38" s="70"/>
      <c r="C38" s="71" t="s">
        <v>166</v>
      </c>
      <c r="D38" s="16" t="s">
        <v>167</v>
      </c>
      <c r="E38" s="73" t="s">
        <v>168</v>
      </c>
      <c r="F38" s="75" t="s">
        <v>169</v>
      </c>
      <c r="G38" s="22">
        <f>K38/0.75</f>
        <v>333.33333333333331</v>
      </c>
      <c r="H38" s="19"/>
      <c r="I38" s="20">
        <f t="shared" si="0"/>
        <v>300</v>
      </c>
      <c r="J38" s="19"/>
      <c r="K38" s="21">
        <v>250</v>
      </c>
      <c r="L38" s="22">
        <v>200</v>
      </c>
      <c r="M38" s="23"/>
    </row>
    <row r="39" spans="1:13" ht="31.5">
      <c r="A39" s="6">
        <v>37</v>
      </c>
      <c r="B39" s="14" t="s">
        <v>667</v>
      </c>
      <c r="C39" s="15" t="s">
        <v>171</v>
      </c>
      <c r="D39" s="16" t="s">
        <v>172</v>
      </c>
      <c r="E39" s="16" t="s">
        <v>173</v>
      </c>
      <c r="F39" s="25" t="s">
        <v>41</v>
      </c>
      <c r="G39" s="18" t="s">
        <v>174</v>
      </c>
      <c r="H39" s="19"/>
      <c r="I39" s="20">
        <f t="shared" si="0"/>
        <v>200</v>
      </c>
      <c r="J39" s="19"/>
      <c r="K39" s="21">
        <f t="shared" ref="K39:K57" si="1">G39*0.75</f>
        <v>234.75</v>
      </c>
      <c r="L39" s="22">
        <v>500</v>
      </c>
      <c r="M39" s="23"/>
    </row>
    <row r="40" spans="1:13" ht="31.5">
      <c r="A40" s="6">
        <v>38</v>
      </c>
      <c r="B40" s="27" t="s">
        <v>134</v>
      </c>
      <c r="C40" s="15" t="s">
        <v>176</v>
      </c>
      <c r="D40" s="16" t="s">
        <v>177</v>
      </c>
      <c r="E40" s="16" t="s">
        <v>178</v>
      </c>
      <c r="F40" s="25" t="s">
        <v>179</v>
      </c>
      <c r="G40" s="18" t="s">
        <v>174</v>
      </c>
      <c r="H40" s="19"/>
      <c r="I40" s="20">
        <f t="shared" si="0"/>
        <v>200</v>
      </c>
      <c r="J40" s="19"/>
      <c r="K40" s="21">
        <f t="shared" si="1"/>
        <v>234.75</v>
      </c>
      <c r="L40" s="22">
        <v>196</v>
      </c>
      <c r="M40" s="23"/>
    </row>
    <row r="41" spans="1:13" ht="31.5">
      <c r="A41" s="6">
        <v>39</v>
      </c>
      <c r="B41" s="14" t="s">
        <v>144</v>
      </c>
      <c r="C41" s="15" t="s">
        <v>180</v>
      </c>
      <c r="D41" s="16" t="s">
        <v>181</v>
      </c>
      <c r="E41" s="16" t="s">
        <v>182</v>
      </c>
      <c r="F41" s="25" t="s">
        <v>183</v>
      </c>
      <c r="G41" s="18" t="s">
        <v>174</v>
      </c>
      <c r="H41" s="19"/>
      <c r="I41" s="20">
        <f t="shared" si="0"/>
        <v>200</v>
      </c>
      <c r="J41" s="19"/>
      <c r="K41" s="21">
        <f t="shared" si="1"/>
        <v>234.75</v>
      </c>
      <c r="L41" s="22">
        <v>300</v>
      </c>
      <c r="M41" s="23"/>
    </row>
    <row r="42" spans="1:13" ht="31.5">
      <c r="A42" s="6">
        <v>40</v>
      </c>
      <c r="B42" s="27" t="s">
        <v>120</v>
      </c>
      <c r="C42" s="32" t="s">
        <v>185</v>
      </c>
      <c r="D42" s="16" t="s">
        <v>186</v>
      </c>
      <c r="E42" s="16" t="s">
        <v>187</v>
      </c>
      <c r="F42" s="32" t="s">
        <v>188</v>
      </c>
      <c r="G42" s="18">
        <v>313</v>
      </c>
      <c r="H42" s="19"/>
      <c r="I42" s="20">
        <f t="shared" si="0"/>
        <v>200</v>
      </c>
      <c r="J42" s="19"/>
      <c r="K42" s="21">
        <f t="shared" si="1"/>
        <v>234.75</v>
      </c>
      <c r="L42" s="22">
        <v>500</v>
      </c>
      <c r="M42" s="23"/>
    </row>
    <row r="43" spans="1:13" ht="31.5">
      <c r="A43" s="6">
        <v>41</v>
      </c>
      <c r="B43" s="14" t="s">
        <v>125</v>
      </c>
      <c r="C43" s="32" t="s">
        <v>190</v>
      </c>
      <c r="D43" s="16" t="s">
        <v>191</v>
      </c>
      <c r="E43" s="16" t="s">
        <v>192</v>
      </c>
      <c r="F43" s="32" t="s">
        <v>193</v>
      </c>
      <c r="G43" s="18">
        <v>313</v>
      </c>
      <c r="H43" s="19"/>
      <c r="I43" s="20">
        <f t="shared" si="0"/>
        <v>200</v>
      </c>
      <c r="J43" s="19"/>
      <c r="K43" s="21">
        <f t="shared" si="1"/>
        <v>234.75</v>
      </c>
      <c r="L43" s="22">
        <v>500</v>
      </c>
      <c r="M43" s="23"/>
    </row>
    <row r="44" spans="1:13" ht="31.5">
      <c r="A44" s="6">
        <v>42</v>
      </c>
      <c r="B44" s="14" t="s">
        <v>444</v>
      </c>
      <c r="C44" s="15" t="s">
        <v>194</v>
      </c>
      <c r="D44" s="24"/>
      <c r="E44" s="24"/>
      <c r="F44" s="15" t="s">
        <v>195</v>
      </c>
      <c r="G44" s="22">
        <v>312.5</v>
      </c>
      <c r="H44" s="19"/>
      <c r="I44" s="20">
        <f t="shared" si="0"/>
        <v>200</v>
      </c>
      <c r="J44" s="19"/>
      <c r="K44" s="21">
        <f t="shared" si="1"/>
        <v>234.375</v>
      </c>
      <c r="L44" s="22">
        <v>500</v>
      </c>
      <c r="M44" s="23"/>
    </row>
    <row r="45" spans="1:13" ht="180">
      <c r="A45" s="6">
        <v>43</v>
      </c>
      <c r="B45" s="14" t="s">
        <v>106</v>
      </c>
      <c r="C45" s="15" t="s">
        <v>197</v>
      </c>
      <c r="D45" s="24"/>
      <c r="E45" s="24"/>
      <c r="F45" s="34" t="s">
        <v>198</v>
      </c>
      <c r="G45" s="18" t="s">
        <v>199</v>
      </c>
      <c r="H45" s="19"/>
      <c r="I45" s="20">
        <f t="shared" si="0"/>
        <v>200</v>
      </c>
      <c r="J45" s="19"/>
      <c r="K45" s="21">
        <f t="shared" si="1"/>
        <v>216</v>
      </c>
      <c r="L45" s="22">
        <v>500</v>
      </c>
      <c r="M45" s="23"/>
    </row>
    <row r="46" spans="1:13" ht="31.5">
      <c r="A46" s="6">
        <v>44</v>
      </c>
      <c r="B46" s="14" t="s">
        <v>115</v>
      </c>
      <c r="C46" s="15" t="s">
        <v>201</v>
      </c>
      <c r="D46" s="16" t="s">
        <v>202</v>
      </c>
      <c r="E46" s="16" t="s">
        <v>203</v>
      </c>
      <c r="F46" s="15" t="s">
        <v>204</v>
      </c>
      <c r="G46" s="18" t="s">
        <v>199</v>
      </c>
      <c r="H46" s="19"/>
      <c r="I46" s="20">
        <f t="shared" si="0"/>
        <v>200</v>
      </c>
      <c r="J46" s="19"/>
      <c r="K46" s="21">
        <f t="shared" si="1"/>
        <v>216</v>
      </c>
      <c r="L46" s="22">
        <v>500</v>
      </c>
      <c r="M46" s="23"/>
    </row>
    <row r="47" spans="1:13" ht="31.5">
      <c r="A47" s="6">
        <v>45</v>
      </c>
      <c r="B47" s="14" t="s">
        <v>668</v>
      </c>
      <c r="C47" s="15" t="s">
        <v>206</v>
      </c>
      <c r="D47" s="16" t="s">
        <v>207</v>
      </c>
      <c r="E47" s="16" t="s">
        <v>208</v>
      </c>
      <c r="F47" s="25" t="s">
        <v>209</v>
      </c>
      <c r="G47" s="18" t="s">
        <v>199</v>
      </c>
      <c r="H47" s="19"/>
      <c r="I47" s="20">
        <f t="shared" si="0"/>
        <v>200</v>
      </c>
      <c r="J47" s="19"/>
      <c r="K47" s="21">
        <f t="shared" si="1"/>
        <v>216</v>
      </c>
      <c r="L47" s="22">
        <v>183</v>
      </c>
      <c r="M47" s="23"/>
    </row>
    <row r="48" spans="1:13" ht="31.5">
      <c r="A48" s="6">
        <v>46</v>
      </c>
      <c r="B48" s="14" t="s">
        <v>138</v>
      </c>
      <c r="C48" s="32" t="s">
        <v>211</v>
      </c>
      <c r="D48" s="16" t="s">
        <v>212</v>
      </c>
      <c r="E48" s="16" t="s">
        <v>213</v>
      </c>
      <c r="F48" s="33" t="s">
        <v>156</v>
      </c>
      <c r="G48" s="18" t="s">
        <v>199</v>
      </c>
      <c r="H48" s="19"/>
      <c r="I48" s="20">
        <f t="shared" si="0"/>
        <v>200</v>
      </c>
      <c r="J48" s="19"/>
      <c r="K48" s="21">
        <f t="shared" si="1"/>
        <v>216</v>
      </c>
      <c r="L48" s="22">
        <v>200</v>
      </c>
      <c r="M48" s="23"/>
    </row>
    <row r="49" spans="1:13" ht="180">
      <c r="A49" s="6">
        <v>47</v>
      </c>
      <c r="B49" s="14" t="s">
        <v>671</v>
      </c>
      <c r="C49" s="71" t="s">
        <v>214</v>
      </c>
      <c r="D49" s="73" t="s">
        <v>202</v>
      </c>
      <c r="E49" s="73" t="s">
        <v>215</v>
      </c>
      <c r="F49" s="74" t="s">
        <v>198</v>
      </c>
      <c r="G49" s="18">
        <v>287.5</v>
      </c>
      <c r="H49" s="19"/>
      <c r="I49" s="20">
        <f t="shared" si="0"/>
        <v>200</v>
      </c>
      <c r="J49" s="19"/>
      <c r="K49" s="21">
        <f t="shared" si="1"/>
        <v>215.625</v>
      </c>
      <c r="L49" s="22">
        <v>250</v>
      </c>
      <c r="M49" s="23"/>
    </row>
    <row r="50" spans="1:13" ht="31.5">
      <c r="A50" s="6">
        <v>48</v>
      </c>
      <c r="B50" s="14" t="s">
        <v>161</v>
      </c>
      <c r="C50" s="15" t="s">
        <v>217</v>
      </c>
      <c r="D50" s="16" t="s">
        <v>218</v>
      </c>
      <c r="E50" s="16" t="s">
        <v>219</v>
      </c>
      <c r="F50" s="25" t="s">
        <v>41</v>
      </c>
      <c r="G50" s="18" t="s">
        <v>220</v>
      </c>
      <c r="H50" s="19"/>
      <c r="I50" s="20">
        <f t="shared" si="0"/>
        <v>200</v>
      </c>
      <c r="J50" s="19"/>
      <c r="K50" s="21">
        <f t="shared" si="1"/>
        <v>187.5</v>
      </c>
      <c r="L50" s="22">
        <v>300</v>
      </c>
      <c r="M50" s="23"/>
    </row>
    <row r="51" spans="1:13" ht="31.5">
      <c r="A51" s="6">
        <v>49</v>
      </c>
      <c r="B51" s="27" t="s">
        <v>170</v>
      </c>
      <c r="C51" s="15" t="s">
        <v>222</v>
      </c>
      <c r="D51" s="16" t="s">
        <v>163</v>
      </c>
      <c r="E51" s="16" t="s">
        <v>223</v>
      </c>
      <c r="F51" s="25" t="s">
        <v>142</v>
      </c>
      <c r="G51" s="18" t="s">
        <v>220</v>
      </c>
      <c r="H51" s="19"/>
      <c r="I51" s="20">
        <f t="shared" si="0"/>
        <v>200</v>
      </c>
      <c r="J51" s="19"/>
      <c r="K51" s="21">
        <f t="shared" si="1"/>
        <v>187.5</v>
      </c>
      <c r="L51" s="22">
        <v>225</v>
      </c>
      <c r="M51" s="23"/>
    </row>
    <row r="52" spans="1:13" ht="31.5">
      <c r="A52" s="6">
        <v>50</v>
      </c>
      <c r="B52" s="14" t="s">
        <v>205</v>
      </c>
      <c r="C52" s="15" t="s">
        <v>225</v>
      </c>
      <c r="D52" s="16" t="s">
        <v>226</v>
      </c>
      <c r="E52" s="16" t="s">
        <v>227</v>
      </c>
      <c r="F52" s="15" t="s">
        <v>228</v>
      </c>
      <c r="G52" s="18" t="s">
        <v>220</v>
      </c>
      <c r="H52" s="19"/>
      <c r="I52" s="20">
        <f t="shared" si="0"/>
        <v>200</v>
      </c>
      <c r="J52" s="19"/>
      <c r="K52" s="21">
        <f t="shared" si="1"/>
        <v>187.5</v>
      </c>
      <c r="L52" s="22">
        <v>100</v>
      </c>
      <c r="M52" s="23"/>
    </row>
    <row r="53" spans="1:13" ht="31.5">
      <c r="A53" s="8">
        <v>51</v>
      </c>
      <c r="B53" s="14" t="s">
        <v>157</v>
      </c>
      <c r="C53" s="32" t="s">
        <v>230</v>
      </c>
      <c r="D53" s="16" t="s">
        <v>231</v>
      </c>
      <c r="E53" s="16" t="s">
        <v>232</v>
      </c>
      <c r="F53" s="32" t="s">
        <v>233</v>
      </c>
      <c r="G53" s="18" t="s">
        <v>234</v>
      </c>
      <c r="H53" s="19"/>
      <c r="I53" s="20">
        <f t="shared" si="0"/>
        <v>200</v>
      </c>
      <c r="J53" s="19"/>
      <c r="K53" s="21">
        <f t="shared" si="1"/>
        <v>168.75</v>
      </c>
      <c r="L53" s="22">
        <v>500</v>
      </c>
      <c r="M53" s="23"/>
    </row>
    <row r="54" spans="1:13" ht="31.5">
      <c r="A54" s="6">
        <v>52</v>
      </c>
      <c r="B54" s="27" t="s">
        <v>175</v>
      </c>
      <c r="C54" s="32" t="s">
        <v>236</v>
      </c>
      <c r="D54" s="16" t="s">
        <v>237</v>
      </c>
      <c r="E54" s="16" t="s">
        <v>238</v>
      </c>
      <c r="F54" s="32" t="s">
        <v>239</v>
      </c>
      <c r="G54" s="18" t="s">
        <v>234</v>
      </c>
      <c r="H54" s="19"/>
      <c r="I54" s="20">
        <f t="shared" si="0"/>
        <v>200</v>
      </c>
      <c r="J54" s="19"/>
      <c r="K54" s="21">
        <f t="shared" si="1"/>
        <v>168.75</v>
      </c>
      <c r="L54" s="22"/>
      <c r="M54" s="23"/>
    </row>
    <row r="55" spans="1:13" ht="31.5">
      <c r="A55" s="6">
        <v>53</v>
      </c>
      <c r="B55" s="14" t="s">
        <v>189</v>
      </c>
      <c r="C55" s="15" t="s">
        <v>240</v>
      </c>
      <c r="D55" s="35" t="s">
        <v>241</v>
      </c>
      <c r="E55" s="35" t="s">
        <v>242</v>
      </c>
      <c r="F55" s="15" t="s">
        <v>243</v>
      </c>
      <c r="G55" s="18" t="s">
        <v>234</v>
      </c>
      <c r="H55" s="19"/>
      <c r="I55" s="20">
        <f t="shared" si="0"/>
        <v>200</v>
      </c>
      <c r="J55" s="19"/>
      <c r="K55" s="21">
        <f t="shared" si="1"/>
        <v>168.75</v>
      </c>
      <c r="L55" s="22">
        <v>160</v>
      </c>
      <c r="M55" s="23"/>
    </row>
    <row r="56" spans="1:13" ht="31.5">
      <c r="A56" s="6">
        <v>54</v>
      </c>
      <c r="B56" s="14" t="s">
        <v>196</v>
      </c>
      <c r="C56" s="15" t="s">
        <v>245</v>
      </c>
      <c r="D56" s="35" t="s">
        <v>246</v>
      </c>
      <c r="E56" s="35" t="s">
        <v>247</v>
      </c>
      <c r="F56" s="15" t="s">
        <v>248</v>
      </c>
      <c r="G56" s="18" t="s">
        <v>249</v>
      </c>
      <c r="H56" s="19"/>
      <c r="I56" s="20">
        <f t="shared" si="0"/>
        <v>200</v>
      </c>
      <c r="J56" s="19"/>
      <c r="K56" s="21">
        <f t="shared" si="1"/>
        <v>157.5</v>
      </c>
      <c r="L56" s="22">
        <v>150</v>
      </c>
      <c r="M56" s="23"/>
    </row>
    <row r="57" spans="1:13" ht="31.5">
      <c r="A57" s="6">
        <v>55</v>
      </c>
      <c r="B57" s="14" t="s">
        <v>662</v>
      </c>
      <c r="C57" s="15" t="s">
        <v>250</v>
      </c>
      <c r="D57" s="35" t="s">
        <v>251</v>
      </c>
      <c r="E57" s="35" t="s">
        <v>252</v>
      </c>
      <c r="F57" s="15" t="s">
        <v>253</v>
      </c>
      <c r="G57" s="18" t="s">
        <v>254</v>
      </c>
      <c r="H57" s="19"/>
      <c r="I57" s="20">
        <f t="shared" si="0"/>
        <v>200</v>
      </c>
      <c r="J57" s="19"/>
      <c r="K57" s="21">
        <f t="shared" si="1"/>
        <v>150</v>
      </c>
      <c r="L57" s="22">
        <v>150</v>
      </c>
      <c r="M57" s="23"/>
    </row>
    <row r="58" spans="1:13" ht="31.5">
      <c r="A58" s="6">
        <v>56</v>
      </c>
      <c r="B58" s="14" t="s">
        <v>524</v>
      </c>
      <c r="C58" s="15" t="s">
        <v>256</v>
      </c>
      <c r="D58" s="35" t="s">
        <v>257</v>
      </c>
      <c r="E58" s="35" t="s">
        <v>258</v>
      </c>
      <c r="F58" s="15" t="s">
        <v>259</v>
      </c>
      <c r="G58" s="22">
        <f>K58/0.75</f>
        <v>200</v>
      </c>
      <c r="H58" s="19"/>
      <c r="I58" s="20">
        <f t="shared" si="0"/>
        <v>200</v>
      </c>
      <c r="J58" s="19"/>
      <c r="K58" s="21">
        <v>150</v>
      </c>
      <c r="L58" s="22">
        <v>150</v>
      </c>
      <c r="M58" s="23"/>
    </row>
    <row r="59" spans="1:13" ht="31.5">
      <c r="A59" s="6">
        <v>57</v>
      </c>
      <c r="B59" s="27"/>
      <c r="C59" s="32" t="s">
        <v>261</v>
      </c>
      <c r="D59" s="24"/>
      <c r="E59" s="24"/>
      <c r="F59" s="33" t="s">
        <v>262</v>
      </c>
      <c r="G59" s="22">
        <f>K59/0.75</f>
        <v>200</v>
      </c>
      <c r="H59" s="19"/>
      <c r="I59" s="20">
        <f t="shared" si="0"/>
        <v>200</v>
      </c>
      <c r="J59" s="19"/>
      <c r="K59" s="21">
        <v>150</v>
      </c>
      <c r="L59" s="22">
        <v>377</v>
      </c>
      <c r="M59" s="23"/>
    </row>
    <row r="60" spans="1:13" ht="31.5">
      <c r="A60" s="7">
        <v>58</v>
      </c>
      <c r="B60" s="28"/>
      <c r="C60" s="29" t="s">
        <v>663</v>
      </c>
      <c r="D60" s="30" t="s">
        <v>264</v>
      </c>
      <c r="E60" s="30" t="s">
        <v>265</v>
      </c>
      <c r="F60" s="29" t="s">
        <v>129</v>
      </c>
      <c r="G60" s="18" t="s">
        <v>266</v>
      </c>
      <c r="H60" s="19"/>
      <c r="I60" s="20">
        <f t="shared" si="0"/>
        <v>100</v>
      </c>
      <c r="J60" s="19"/>
      <c r="K60" s="21">
        <f t="shared" ref="K60:K66" si="2">G60*0.75</f>
        <v>145.5</v>
      </c>
      <c r="L60" s="22">
        <v>190</v>
      </c>
      <c r="M60" s="23"/>
    </row>
    <row r="61" spans="1:13" ht="31.5">
      <c r="A61" s="7">
        <v>59</v>
      </c>
      <c r="B61" s="28"/>
      <c r="C61" s="29" t="s">
        <v>268</v>
      </c>
      <c r="D61" s="30" t="s">
        <v>264</v>
      </c>
      <c r="E61" s="30" t="s">
        <v>269</v>
      </c>
      <c r="F61" s="29" t="s">
        <v>129</v>
      </c>
      <c r="G61" s="18" t="s">
        <v>266</v>
      </c>
      <c r="H61" s="31"/>
      <c r="I61" s="20">
        <f t="shared" si="0"/>
        <v>100</v>
      </c>
      <c r="J61" s="31"/>
      <c r="K61" s="21">
        <f t="shared" si="2"/>
        <v>145.5</v>
      </c>
      <c r="L61" s="22">
        <v>190</v>
      </c>
      <c r="M61" s="23"/>
    </row>
    <row r="62" spans="1:13" ht="31.5">
      <c r="A62" s="7">
        <v>60</v>
      </c>
      <c r="B62" s="28"/>
      <c r="C62" s="29" t="s">
        <v>664</v>
      </c>
      <c r="D62" s="30" t="s">
        <v>264</v>
      </c>
      <c r="E62" s="30" t="s">
        <v>271</v>
      </c>
      <c r="F62" s="29" t="s">
        <v>129</v>
      </c>
      <c r="G62" s="18" t="s">
        <v>266</v>
      </c>
      <c r="H62" s="31"/>
      <c r="I62" s="20">
        <f t="shared" si="0"/>
        <v>100</v>
      </c>
      <c r="J62" s="31"/>
      <c r="K62" s="21">
        <f t="shared" si="2"/>
        <v>145.5</v>
      </c>
      <c r="L62" s="22">
        <v>190</v>
      </c>
      <c r="M62" s="23"/>
    </row>
    <row r="63" spans="1:13" ht="31.5">
      <c r="A63" s="6">
        <v>61</v>
      </c>
      <c r="B63" s="14" t="s">
        <v>184</v>
      </c>
      <c r="C63" s="32" t="s">
        <v>272</v>
      </c>
      <c r="D63" s="16" t="s">
        <v>273</v>
      </c>
      <c r="E63" s="16" t="s">
        <v>274</v>
      </c>
      <c r="F63" s="32" t="s">
        <v>275</v>
      </c>
      <c r="G63" s="18" t="s">
        <v>266</v>
      </c>
      <c r="H63" s="19"/>
      <c r="I63" s="20">
        <f t="shared" si="0"/>
        <v>100</v>
      </c>
      <c r="J63" s="19"/>
      <c r="K63" s="21">
        <f t="shared" si="2"/>
        <v>145.5</v>
      </c>
      <c r="L63" s="22">
        <v>190</v>
      </c>
      <c r="M63" s="23"/>
    </row>
    <row r="64" spans="1:13" ht="31.5">
      <c r="A64" s="6">
        <v>62</v>
      </c>
      <c r="B64" s="27" t="s">
        <v>200</v>
      </c>
      <c r="C64" s="15" t="s">
        <v>277</v>
      </c>
      <c r="D64" s="35" t="s">
        <v>278</v>
      </c>
      <c r="E64" s="35" t="s">
        <v>279</v>
      </c>
      <c r="F64" s="15" t="s">
        <v>280</v>
      </c>
      <c r="G64" s="18" t="s">
        <v>281</v>
      </c>
      <c r="H64" s="19"/>
      <c r="I64" s="20">
        <f t="shared" si="0"/>
        <v>100</v>
      </c>
      <c r="J64" s="19"/>
      <c r="K64" s="21">
        <f t="shared" si="2"/>
        <v>141</v>
      </c>
      <c r="L64" s="22" t="s">
        <v>282</v>
      </c>
      <c r="M64" s="23"/>
    </row>
    <row r="65" spans="1:13" ht="31.5">
      <c r="A65" s="6">
        <v>63</v>
      </c>
      <c r="B65" s="14" t="s">
        <v>210</v>
      </c>
      <c r="C65" s="15" t="s">
        <v>284</v>
      </c>
      <c r="D65" s="35" t="s">
        <v>285</v>
      </c>
      <c r="E65" s="35" t="s">
        <v>286</v>
      </c>
      <c r="F65" s="15" t="s">
        <v>287</v>
      </c>
      <c r="G65" s="18" t="s">
        <v>281</v>
      </c>
      <c r="H65" s="19"/>
      <c r="I65" s="20">
        <f t="shared" si="0"/>
        <v>100</v>
      </c>
      <c r="J65" s="19"/>
      <c r="K65" s="21">
        <f t="shared" si="2"/>
        <v>141</v>
      </c>
      <c r="L65" s="22">
        <v>130</v>
      </c>
      <c r="M65" s="23"/>
    </row>
    <row r="66" spans="1:13" ht="31.5">
      <c r="A66" s="6">
        <v>64</v>
      </c>
      <c r="B66" s="27" t="s">
        <v>165</v>
      </c>
      <c r="C66" s="15" t="s">
        <v>289</v>
      </c>
      <c r="D66" s="35" t="s">
        <v>290</v>
      </c>
      <c r="E66" s="35" t="s">
        <v>291</v>
      </c>
      <c r="F66" s="25" t="s">
        <v>142</v>
      </c>
      <c r="G66" s="18">
        <v>188</v>
      </c>
      <c r="H66" s="19"/>
      <c r="I66" s="20">
        <f t="shared" si="0"/>
        <v>100</v>
      </c>
      <c r="J66" s="19"/>
      <c r="K66" s="21">
        <f t="shared" si="2"/>
        <v>141</v>
      </c>
      <c r="L66" s="22">
        <v>130</v>
      </c>
      <c r="M66" s="23"/>
    </row>
    <row r="67" spans="1:13" ht="31.5">
      <c r="A67" s="9">
        <v>65</v>
      </c>
      <c r="B67" s="36" t="s">
        <v>638</v>
      </c>
      <c r="C67" s="37" t="s">
        <v>293</v>
      </c>
      <c r="D67" s="38" t="s">
        <v>294</v>
      </c>
      <c r="E67" s="38" t="s">
        <v>295</v>
      </c>
      <c r="F67" s="37" t="s">
        <v>296</v>
      </c>
      <c r="G67" s="22">
        <f>K67/0.75</f>
        <v>180</v>
      </c>
      <c r="H67" s="19"/>
      <c r="I67" s="20">
        <f t="shared" ref="I67:I130" si="3">ROUND((G67*0.75),-2)</f>
        <v>100</v>
      </c>
      <c r="J67" s="19"/>
      <c r="K67" s="21">
        <v>135</v>
      </c>
      <c r="L67" s="22">
        <v>130</v>
      </c>
      <c r="M67" s="39">
        <v>80000</v>
      </c>
    </row>
    <row r="68" spans="1:13" ht="31.5">
      <c r="A68" s="7">
        <v>66</v>
      </c>
      <c r="B68" s="28"/>
      <c r="C68" s="29" t="s">
        <v>298</v>
      </c>
      <c r="D68" s="30" t="s">
        <v>299</v>
      </c>
      <c r="E68" s="30" t="s">
        <v>300</v>
      </c>
      <c r="F68" s="29" t="s">
        <v>129</v>
      </c>
      <c r="G68" s="18" t="s">
        <v>301</v>
      </c>
      <c r="H68" s="19"/>
      <c r="I68" s="20">
        <f t="shared" si="3"/>
        <v>100</v>
      </c>
      <c r="J68" s="19"/>
      <c r="K68" s="21">
        <f t="shared" ref="K68:K80" si="4">G68*0.75</f>
        <v>126.75</v>
      </c>
      <c r="L68" s="22">
        <v>500</v>
      </c>
      <c r="M68" s="23"/>
    </row>
    <row r="69" spans="1:13" ht="31.5">
      <c r="A69" s="6">
        <v>67</v>
      </c>
      <c r="B69" s="27" t="s">
        <v>235</v>
      </c>
      <c r="C69" s="32" t="s">
        <v>303</v>
      </c>
      <c r="D69" s="16" t="s">
        <v>304</v>
      </c>
      <c r="E69" s="16" t="s">
        <v>305</v>
      </c>
      <c r="F69" s="33" t="s">
        <v>306</v>
      </c>
      <c r="G69" s="18" t="s">
        <v>301</v>
      </c>
      <c r="H69" s="19"/>
      <c r="I69" s="20">
        <f t="shared" si="3"/>
        <v>100</v>
      </c>
      <c r="J69" s="19"/>
      <c r="K69" s="21">
        <f t="shared" si="4"/>
        <v>126.75</v>
      </c>
      <c r="L69" s="22">
        <v>97</v>
      </c>
      <c r="M69" s="23"/>
    </row>
    <row r="70" spans="1:13" ht="31.5">
      <c r="A70" s="6">
        <v>68</v>
      </c>
      <c r="B70" s="27" t="s">
        <v>216</v>
      </c>
      <c r="C70" s="15" t="s">
        <v>308</v>
      </c>
      <c r="D70" s="35" t="s">
        <v>309</v>
      </c>
      <c r="E70" s="35" t="s">
        <v>310</v>
      </c>
      <c r="F70" s="15" t="s">
        <v>311</v>
      </c>
      <c r="G70" s="18" t="s">
        <v>312</v>
      </c>
      <c r="H70" s="19"/>
      <c r="I70" s="20">
        <f t="shared" si="3"/>
        <v>100</v>
      </c>
      <c r="J70" s="19"/>
      <c r="K70" s="21">
        <f t="shared" si="4"/>
        <v>122.25</v>
      </c>
      <c r="L70" s="22">
        <v>500</v>
      </c>
      <c r="M70" s="23"/>
    </row>
    <row r="71" spans="1:13" ht="31.5">
      <c r="A71" s="6">
        <v>69</v>
      </c>
      <c r="B71" s="27" t="s">
        <v>221</v>
      </c>
      <c r="C71" s="32" t="s">
        <v>314</v>
      </c>
      <c r="D71" s="16" t="s">
        <v>315</v>
      </c>
      <c r="E71" s="16" t="s">
        <v>316</v>
      </c>
      <c r="F71" s="32" t="s">
        <v>317</v>
      </c>
      <c r="G71" s="18" t="s">
        <v>312</v>
      </c>
      <c r="H71" s="19"/>
      <c r="I71" s="20">
        <f t="shared" si="3"/>
        <v>100</v>
      </c>
      <c r="J71" s="19"/>
      <c r="K71" s="21">
        <f t="shared" si="4"/>
        <v>122.25</v>
      </c>
      <c r="L71" s="22">
        <v>190</v>
      </c>
      <c r="M71" s="23"/>
    </row>
    <row r="72" spans="1:13" ht="31.5">
      <c r="A72" s="6">
        <v>70</v>
      </c>
      <c r="B72" s="14" t="s">
        <v>229</v>
      </c>
      <c r="C72" s="15" t="s">
        <v>319</v>
      </c>
      <c r="D72" s="35" t="s">
        <v>320</v>
      </c>
      <c r="E72" s="35" t="s">
        <v>321</v>
      </c>
      <c r="F72" s="17" t="s">
        <v>12</v>
      </c>
      <c r="G72" s="18" t="s">
        <v>322</v>
      </c>
      <c r="H72" s="19"/>
      <c r="I72" s="20">
        <f t="shared" si="3"/>
        <v>100</v>
      </c>
      <c r="J72" s="19"/>
      <c r="K72" s="21">
        <f t="shared" si="4"/>
        <v>117.14999999999999</v>
      </c>
      <c r="L72" s="22">
        <v>500</v>
      </c>
      <c r="M72" s="23"/>
    </row>
    <row r="73" spans="1:13" ht="31.5">
      <c r="A73" s="6">
        <v>71</v>
      </c>
      <c r="B73" s="14" t="s">
        <v>224</v>
      </c>
      <c r="C73" s="15" t="s">
        <v>324</v>
      </c>
      <c r="D73" s="35" t="s">
        <v>325</v>
      </c>
      <c r="E73" s="35" t="s">
        <v>326</v>
      </c>
      <c r="F73" s="15" t="s">
        <v>327</v>
      </c>
      <c r="G73" s="18" t="s">
        <v>328</v>
      </c>
      <c r="H73" s="19"/>
      <c r="I73" s="20">
        <f t="shared" si="3"/>
        <v>100</v>
      </c>
      <c r="J73" s="19"/>
      <c r="K73" s="21">
        <f t="shared" si="4"/>
        <v>93.75</v>
      </c>
      <c r="L73" s="22">
        <v>200</v>
      </c>
      <c r="M73" s="23"/>
    </row>
    <row r="74" spans="1:13" ht="31.5">
      <c r="A74" s="9">
        <v>72</v>
      </c>
      <c r="B74" s="36"/>
      <c r="C74" s="37" t="s">
        <v>330</v>
      </c>
      <c r="D74" s="38" t="s">
        <v>331</v>
      </c>
      <c r="E74" s="38" t="s">
        <v>332</v>
      </c>
      <c r="F74" s="40" t="s">
        <v>333</v>
      </c>
      <c r="G74" s="18" t="s">
        <v>328</v>
      </c>
      <c r="H74" s="19"/>
      <c r="I74" s="20">
        <f t="shared" si="3"/>
        <v>100</v>
      </c>
      <c r="J74" s="19"/>
      <c r="K74" s="21">
        <f t="shared" si="4"/>
        <v>93.75</v>
      </c>
      <c r="L74" s="22">
        <v>90</v>
      </c>
      <c r="M74" s="39">
        <v>100000</v>
      </c>
    </row>
    <row r="75" spans="1:13" ht="31.5">
      <c r="A75" s="6">
        <v>73</v>
      </c>
      <c r="B75" s="27" t="s">
        <v>244</v>
      </c>
      <c r="C75" s="15" t="s">
        <v>335</v>
      </c>
      <c r="D75" s="35" t="s">
        <v>336</v>
      </c>
      <c r="E75" s="35" t="s">
        <v>337</v>
      </c>
      <c r="F75" s="25" t="s">
        <v>338</v>
      </c>
      <c r="G75" s="18" t="s">
        <v>328</v>
      </c>
      <c r="H75" s="19"/>
      <c r="I75" s="20">
        <f t="shared" si="3"/>
        <v>100</v>
      </c>
      <c r="J75" s="19"/>
      <c r="K75" s="21">
        <f t="shared" si="4"/>
        <v>93.75</v>
      </c>
      <c r="L75" s="22">
        <v>130</v>
      </c>
      <c r="M75" s="23"/>
    </row>
    <row r="76" spans="1:13" ht="31.5">
      <c r="A76" s="10">
        <v>74</v>
      </c>
      <c r="B76" s="41"/>
      <c r="C76" s="42" t="s">
        <v>340</v>
      </c>
      <c r="D76" s="43" t="s">
        <v>341</v>
      </c>
      <c r="E76" s="43" t="s">
        <v>342</v>
      </c>
      <c r="F76" s="42" t="s">
        <v>129</v>
      </c>
      <c r="G76" s="18" t="s">
        <v>343</v>
      </c>
      <c r="H76" s="19"/>
      <c r="I76" s="20">
        <f t="shared" si="3"/>
        <v>100</v>
      </c>
      <c r="J76" s="19"/>
      <c r="K76" s="21">
        <f t="shared" si="4"/>
        <v>75</v>
      </c>
      <c r="L76" s="22">
        <v>200</v>
      </c>
      <c r="M76" s="23"/>
    </row>
    <row r="77" spans="1:13" ht="31.5">
      <c r="A77" s="6">
        <v>75</v>
      </c>
      <c r="B77" s="14" t="s">
        <v>292</v>
      </c>
      <c r="C77" s="32" t="s">
        <v>345</v>
      </c>
      <c r="D77" s="16" t="s">
        <v>346</v>
      </c>
      <c r="E77" s="16" t="s">
        <v>347</v>
      </c>
      <c r="F77" s="32" t="s">
        <v>348</v>
      </c>
      <c r="G77" s="18" t="s">
        <v>343</v>
      </c>
      <c r="H77" s="19"/>
      <c r="I77" s="20">
        <f t="shared" si="3"/>
        <v>100</v>
      </c>
      <c r="J77" s="19"/>
      <c r="K77" s="21">
        <f t="shared" si="4"/>
        <v>75</v>
      </c>
      <c r="L77" s="22">
        <v>100</v>
      </c>
      <c r="M77" s="23"/>
    </row>
    <row r="78" spans="1:13" ht="180">
      <c r="A78" s="6">
        <v>76</v>
      </c>
      <c r="B78" s="14" t="s">
        <v>297</v>
      </c>
      <c r="C78" s="32" t="s">
        <v>350</v>
      </c>
      <c r="D78" s="16" t="s">
        <v>351</v>
      </c>
      <c r="E78" s="16" t="s">
        <v>352</v>
      </c>
      <c r="F78" s="44" t="s">
        <v>353</v>
      </c>
      <c r="G78" s="18" t="s">
        <v>343</v>
      </c>
      <c r="H78" s="19"/>
      <c r="I78" s="20">
        <f t="shared" si="3"/>
        <v>100</v>
      </c>
      <c r="J78" s="19"/>
      <c r="K78" s="21">
        <f t="shared" si="4"/>
        <v>75</v>
      </c>
      <c r="L78" s="22">
        <v>190</v>
      </c>
      <c r="M78" s="23"/>
    </row>
    <row r="79" spans="1:13" ht="31.5">
      <c r="A79" s="6">
        <v>77</v>
      </c>
      <c r="B79" s="27" t="s">
        <v>318</v>
      </c>
      <c r="C79" s="15" t="s">
        <v>355</v>
      </c>
      <c r="D79" s="35" t="s">
        <v>356</v>
      </c>
      <c r="E79" s="35" t="s">
        <v>357</v>
      </c>
      <c r="F79" s="15" t="s">
        <v>358</v>
      </c>
      <c r="G79" s="18" t="s">
        <v>343</v>
      </c>
      <c r="H79" s="19"/>
      <c r="I79" s="20">
        <f t="shared" si="3"/>
        <v>100</v>
      </c>
      <c r="J79" s="19"/>
      <c r="K79" s="21">
        <f t="shared" si="4"/>
        <v>75</v>
      </c>
      <c r="L79" s="22">
        <v>70</v>
      </c>
      <c r="M79" s="23"/>
    </row>
    <row r="80" spans="1:13" ht="31.5">
      <c r="A80" s="6">
        <v>78</v>
      </c>
      <c r="B80" s="70" t="s">
        <v>669</v>
      </c>
      <c r="C80" s="71" t="s">
        <v>360</v>
      </c>
      <c r="D80" s="72" t="s">
        <v>361</v>
      </c>
      <c r="E80" s="72" t="s">
        <v>362</v>
      </c>
      <c r="F80" s="71" t="s">
        <v>363</v>
      </c>
      <c r="G80" s="22">
        <v>100</v>
      </c>
      <c r="H80" s="19"/>
      <c r="I80" s="20">
        <f t="shared" si="3"/>
        <v>100</v>
      </c>
      <c r="J80" s="19"/>
      <c r="K80" s="21">
        <f t="shared" si="4"/>
        <v>75</v>
      </c>
      <c r="L80" s="22">
        <v>250</v>
      </c>
      <c r="M80" s="23"/>
    </row>
    <row r="81" spans="1:13" ht="31.5">
      <c r="A81" s="6">
        <v>79</v>
      </c>
      <c r="B81" s="27" t="s">
        <v>635</v>
      </c>
      <c r="C81" s="32" t="s">
        <v>365</v>
      </c>
      <c r="D81" s="16" t="s">
        <v>366</v>
      </c>
      <c r="E81" s="16" t="s">
        <v>367</v>
      </c>
      <c r="F81" s="33" t="s">
        <v>368</v>
      </c>
      <c r="G81" s="22">
        <f>K81/0.75</f>
        <v>100</v>
      </c>
      <c r="H81" s="19"/>
      <c r="I81" s="20">
        <f t="shared" si="3"/>
        <v>100</v>
      </c>
      <c r="J81" s="19"/>
      <c r="K81" s="21">
        <v>75</v>
      </c>
      <c r="L81" s="22">
        <v>200</v>
      </c>
      <c r="M81" s="23"/>
    </row>
    <row r="82" spans="1:13" ht="31.5">
      <c r="A82" s="6">
        <v>80</v>
      </c>
      <c r="B82" s="27" t="s">
        <v>263</v>
      </c>
      <c r="C82" s="32" t="s">
        <v>370</v>
      </c>
      <c r="D82" s="16" t="s">
        <v>371</v>
      </c>
      <c r="E82" s="16" t="s">
        <v>372</v>
      </c>
      <c r="F82" s="32" t="s">
        <v>373</v>
      </c>
      <c r="G82" s="18" t="s">
        <v>374</v>
      </c>
      <c r="H82" s="19"/>
      <c r="I82" s="20">
        <f t="shared" si="3"/>
        <v>100</v>
      </c>
      <c r="J82" s="19"/>
      <c r="K82" s="21">
        <f>G82*0.75</f>
        <v>60</v>
      </c>
      <c r="L82" s="22">
        <v>100</v>
      </c>
      <c r="M82" s="23"/>
    </row>
    <row r="83" spans="1:13" ht="31.5">
      <c r="A83" s="6">
        <v>81</v>
      </c>
      <c r="B83" s="14" t="s">
        <v>534</v>
      </c>
      <c r="C83" s="15" t="s">
        <v>376</v>
      </c>
      <c r="D83" s="35" t="s">
        <v>377</v>
      </c>
      <c r="E83" s="35" t="s">
        <v>378</v>
      </c>
      <c r="F83" s="15" t="s">
        <v>379</v>
      </c>
      <c r="G83" s="22">
        <f>K83/0.75</f>
        <v>80</v>
      </c>
      <c r="H83" s="19"/>
      <c r="I83" s="20">
        <f t="shared" si="3"/>
        <v>100</v>
      </c>
      <c r="J83" s="19"/>
      <c r="K83" s="21">
        <v>60</v>
      </c>
      <c r="L83" s="22">
        <v>55</v>
      </c>
      <c r="M83" s="23"/>
    </row>
    <row r="84" spans="1:13" ht="31.5">
      <c r="A84" s="6">
        <v>82</v>
      </c>
      <c r="B84" s="14" t="s">
        <v>359</v>
      </c>
      <c r="C84" s="32" t="s">
        <v>381</v>
      </c>
      <c r="D84" s="16" t="s">
        <v>382</v>
      </c>
      <c r="E84" s="16" t="s">
        <v>383</v>
      </c>
      <c r="F84" s="32" t="s">
        <v>384</v>
      </c>
      <c r="G84" s="18" t="s">
        <v>385</v>
      </c>
      <c r="H84" s="19"/>
      <c r="I84" s="20">
        <f t="shared" si="3"/>
        <v>100</v>
      </c>
      <c r="J84" s="19"/>
      <c r="K84" s="21">
        <f t="shared" ref="K84:K92" si="5">G84*0.75</f>
        <v>56.25</v>
      </c>
      <c r="L84" s="22" t="s">
        <v>386</v>
      </c>
      <c r="M84" s="23"/>
    </row>
    <row r="85" spans="1:13" ht="31.5">
      <c r="A85" s="6">
        <v>83</v>
      </c>
      <c r="B85" s="14" t="s">
        <v>369</v>
      </c>
      <c r="C85" s="32" t="s">
        <v>388</v>
      </c>
      <c r="D85" s="16" t="s">
        <v>389</v>
      </c>
      <c r="E85" s="16" t="s">
        <v>390</v>
      </c>
      <c r="F85" s="45" t="s">
        <v>391</v>
      </c>
      <c r="G85" s="18" t="s">
        <v>385</v>
      </c>
      <c r="H85" s="19"/>
      <c r="I85" s="20">
        <f t="shared" si="3"/>
        <v>100</v>
      </c>
      <c r="J85" s="19"/>
      <c r="K85" s="21">
        <f t="shared" si="5"/>
        <v>56.25</v>
      </c>
      <c r="L85" s="22">
        <v>130</v>
      </c>
      <c r="M85" s="23"/>
    </row>
    <row r="86" spans="1:13" ht="31.5">
      <c r="A86" s="6">
        <v>84</v>
      </c>
      <c r="B86" s="14" t="s">
        <v>288</v>
      </c>
      <c r="C86" s="32" t="s">
        <v>393</v>
      </c>
      <c r="D86" s="16" t="s">
        <v>394</v>
      </c>
      <c r="E86" s="16" t="s">
        <v>395</v>
      </c>
      <c r="F86" s="32" t="s">
        <v>396</v>
      </c>
      <c r="G86" s="18" t="s">
        <v>397</v>
      </c>
      <c r="H86" s="19"/>
      <c r="I86" s="20">
        <f t="shared" si="3"/>
        <v>0</v>
      </c>
      <c r="J86" s="19"/>
      <c r="K86" s="21">
        <f t="shared" si="5"/>
        <v>47.25</v>
      </c>
      <c r="L86" s="22">
        <v>130</v>
      </c>
      <c r="M86" s="23"/>
    </row>
    <row r="87" spans="1:13" ht="31.5">
      <c r="A87" s="6">
        <v>85</v>
      </c>
      <c r="B87" s="14" t="s">
        <v>302</v>
      </c>
      <c r="C87" s="32" t="s">
        <v>399</v>
      </c>
      <c r="D87" s="16" t="s">
        <v>400</v>
      </c>
      <c r="E87" s="16" t="s">
        <v>401</v>
      </c>
      <c r="F87" s="32" t="s">
        <v>402</v>
      </c>
      <c r="G87" s="18" t="s">
        <v>397</v>
      </c>
      <c r="H87" s="19"/>
      <c r="I87" s="20">
        <f t="shared" si="3"/>
        <v>0</v>
      </c>
      <c r="J87" s="19"/>
      <c r="K87" s="21">
        <f t="shared" si="5"/>
        <v>47.25</v>
      </c>
      <c r="L87" s="22">
        <v>130</v>
      </c>
      <c r="M87" s="23"/>
    </row>
    <row r="88" spans="1:13" ht="31.5">
      <c r="A88" s="6">
        <v>86</v>
      </c>
      <c r="B88" s="14" t="s">
        <v>307</v>
      </c>
      <c r="C88" s="32" t="s">
        <v>404</v>
      </c>
      <c r="D88" s="16" t="s">
        <v>405</v>
      </c>
      <c r="E88" s="16" t="s">
        <v>406</v>
      </c>
      <c r="F88" s="32" t="s">
        <v>407</v>
      </c>
      <c r="G88" s="18" t="s">
        <v>397</v>
      </c>
      <c r="H88" s="19"/>
      <c r="I88" s="20">
        <f t="shared" si="3"/>
        <v>0</v>
      </c>
      <c r="J88" s="19"/>
      <c r="K88" s="21">
        <f t="shared" si="5"/>
        <v>47.25</v>
      </c>
      <c r="L88" s="22">
        <v>130</v>
      </c>
      <c r="M88" s="23"/>
    </row>
    <row r="89" spans="1:13" ht="31.5">
      <c r="A89" s="6">
        <v>87</v>
      </c>
      <c r="B89" s="14" t="s">
        <v>313</v>
      </c>
      <c r="C89" s="32" t="s">
        <v>409</v>
      </c>
      <c r="D89" s="16" t="s">
        <v>410</v>
      </c>
      <c r="E89" s="16" t="s">
        <v>411</v>
      </c>
      <c r="F89" s="32" t="s">
        <v>412</v>
      </c>
      <c r="G89" s="18" t="s">
        <v>397</v>
      </c>
      <c r="H89" s="19"/>
      <c r="I89" s="20">
        <f t="shared" si="3"/>
        <v>0</v>
      </c>
      <c r="J89" s="19"/>
      <c r="K89" s="21">
        <f t="shared" si="5"/>
        <v>47.25</v>
      </c>
      <c r="L89" s="22">
        <v>130</v>
      </c>
      <c r="M89" s="23"/>
    </row>
    <row r="90" spans="1:13" ht="31.5">
      <c r="A90" s="6">
        <v>88</v>
      </c>
      <c r="B90" s="14" t="s">
        <v>334</v>
      </c>
      <c r="C90" s="32" t="s">
        <v>414</v>
      </c>
      <c r="D90" s="16" t="s">
        <v>415</v>
      </c>
      <c r="E90" s="16" t="s">
        <v>416</v>
      </c>
      <c r="F90" s="32" t="s">
        <v>417</v>
      </c>
      <c r="G90" s="18" t="s">
        <v>397</v>
      </c>
      <c r="H90" s="19"/>
      <c r="I90" s="20">
        <f t="shared" si="3"/>
        <v>0</v>
      </c>
      <c r="J90" s="19"/>
      <c r="K90" s="21">
        <f t="shared" si="5"/>
        <v>47.25</v>
      </c>
      <c r="L90" s="22">
        <v>130</v>
      </c>
      <c r="M90" s="23"/>
    </row>
    <row r="91" spans="1:13" ht="31.5">
      <c r="A91" s="6">
        <v>89</v>
      </c>
      <c r="B91" s="14" t="s">
        <v>339</v>
      </c>
      <c r="C91" s="32" t="s">
        <v>419</v>
      </c>
      <c r="D91" s="16" t="s">
        <v>420</v>
      </c>
      <c r="E91" s="16" t="s">
        <v>421</v>
      </c>
      <c r="F91" s="32" t="s">
        <v>422</v>
      </c>
      <c r="G91" s="18" t="s">
        <v>397</v>
      </c>
      <c r="H91" s="19"/>
      <c r="I91" s="20">
        <f t="shared" si="3"/>
        <v>0</v>
      </c>
      <c r="J91" s="19"/>
      <c r="K91" s="21">
        <f t="shared" si="5"/>
        <v>47.25</v>
      </c>
      <c r="L91" s="22">
        <v>130</v>
      </c>
      <c r="M91" s="23"/>
    </row>
    <row r="92" spans="1:13" ht="31.5">
      <c r="A92" s="6">
        <v>90</v>
      </c>
      <c r="B92" s="14" t="s">
        <v>344</v>
      </c>
      <c r="C92" s="15" t="s">
        <v>424</v>
      </c>
      <c r="D92" s="35" t="s">
        <v>425</v>
      </c>
      <c r="E92" s="35" t="s">
        <v>426</v>
      </c>
      <c r="F92" s="25" t="s">
        <v>427</v>
      </c>
      <c r="G92" s="18" t="s">
        <v>397</v>
      </c>
      <c r="H92" s="19"/>
      <c r="I92" s="20">
        <f t="shared" si="3"/>
        <v>0</v>
      </c>
      <c r="J92" s="19"/>
      <c r="K92" s="21">
        <f t="shared" si="5"/>
        <v>47.25</v>
      </c>
      <c r="L92" s="22">
        <v>130</v>
      </c>
      <c r="M92" s="23"/>
    </row>
    <row r="93" spans="1:13" ht="31.5">
      <c r="A93" s="6">
        <v>91</v>
      </c>
      <c r="B93" s="14" t="s">
        <v>392</v>
      </c>
      <c r="C93" s="15" t="s">
        <v>428</v>
      </c>
      <c r="D93" s="35" t="s">
        <v>429</v>
      </c>
      <c r="E93" s="35" t="s">
        <v>430</v>
      </c>
      <c r="F93" s="25" t="s">
        <v>431</v>
      </c>
      <c r="G93" s="18">
        <f>K93/0.75</f>
        <v>62.666666666666664</v>
      </c>
      <c r="H93" s="19"/>
      <c r="I93" s="20">
        <f t="shared" si="3"/>
        <v>0</v>
      </c>
      <c r="J93" s="19"/>
      <c r="K93" s="21">
        <v>47</v>
      </c>
      <c r="L93" s="22">
        <v>130</v>
      </c>
      <c r="M93" s="23"/>
    </row>
    <row r="94" spans="1:13" ht="31.5">
      <c r="A94" s="6">
        <v>92</v>
      </c>
      <c r="B94" s="27" t="s">
        <v>255</v>
      </c>
      <c r="C94" s="32" t="s">
        <v>432</v>
      </c>
      <c r="D94" s="16" t="s">
        <v>433</v>
      </c>
      <c r="E94" s="16" t="s">
        <v>434</v>
      </c>
      <c r="F94" s="25" t="s">
        <v>41</v>
      </c>
      <c r="G94" s="18" t="s">
        <v>435</v>
      </c>
      <c r="H94" s="19"/>
      <c r="I94" s="20">
        <f t="shared" si="3"/>
        <v>0</v>
      </c>
      <c r="J94" s="19"/>
      <c r="K94" s="21">
        <f>G94*0.75</f>
        <v>37.5</v>
      </c>
      <c r="L94" s="22">
        <v>50</v>
      </c>
      <c r="M94" s="23"/>
    </row>
    <row r="95" spans="1:13" ht="31.5">
      <c r="A95" s="6">
        <v>93</v>
      </c>
      <c r="B95" s="27" t="s">
        <v>323</v>
      </c>
      <c r="C95" s="32" t="s">
        <v>436</v>
      </c>
      <c r="D95" s="16" t="s">
        <v>437</v>
      </c>
      <c r="E95" s="16" t="s">
        <v>438</v>
      </c>
      <c r="F95" s="15" t="s">
        <v>439</v>
      </c>
      <c r="G95" s="18" t="s">
        <v>435</v>
      </c>
      <c r="H95" s="19"/>
      <c r="I95" s="20">
        <f t="shared" si="3"/>
        <v>0</v>
      </c>
      <c r="J95" s="19"/>
      <c r="K95" s="21">
        <f>G95*0.75</f>
        <v>37.5</v>
      </c>
      <c r="L95" s="22">
        <v>100</v>
      </c>
      <c r="M95" s="23"/>
    </row>
    <row r="96" spans="1:13" ht="31.5">
      <c r="A96" s="6">
        <v>94</v>
      </c>
      <c r="B96" s="27" t="s">
        <v>398</v>
      </c>
      <c r="C96" s="32" t="s">
        <v>441</v>
      </c>
      <c r="D96" s="16" t="s">
        <v>442</v>
      </c>
      <c r="E96" s="16" t="s">
        <v>443</v>
      </c>
      <c r="F96" s="25" t="s">
        <v>338</v>
      </c>
      <c r="G96" s="18" t="s">
        <v>435</v>
      </c>
      <c r="H96" s="19"/>
      <c r="I96" s="20">
        <f t="shared" si="3"/>
        <v>0</v>
      </c>
      <c r="J96" s="19"/>
      <c r="K96" s="21">
        <f>G96*0.75</f>
        <v>37.5</v>
      </c>
      <c r="L96" s="22">
        <v>50</v>
      </c>
      <c r="M96" s="23"/>
    </row>
    <row r="97" spans="1:13" ht="31.5">
      <c r="A97" s="6">
        <v>95</v>
      </c>
      <c r="B97" s="27" t="s">
        <v>380</v>
      </c>
      <c r="C97" s="32" t="s">
        <v>445</v>
      </c>
      <c r="D97" s="16" t="s">
        <v>446</v>
      </c>
      <c r="E97" s="16" t="s">
        <v>447</v>
      </c>
      <c r="F97" s="15" t="s">
        <v>448</v>
      </c>
      <c r="G97" s="18" t="s">
        <v>449</v>
      </c>
      <c r="H97" s="19"/>
      <c r="I97" s="20">
        <f t="shared" si="3"/>
        <v>0</v>
      </c>
      <c r="J97" s="19"/>
      <c r="K97" s="21">
        <f>G97*0.75</f>
        <v>35.625</v>
      </c>
      <c r="L97" s="22">
        <v>35</v>
      </c>
      <c r="M97" s="23"/>
    </row>
    <row r="98" spans="1:13" ht="31.5">
      <c r="A98" s="6">
        <v>96</v>
      </c>
      <c r="B98" s="27" t="s">
        <v>529</v>
      </c>
      <c r="C98" s="32" t="s">
        <v>451</v>
      </c>
      <c r="D98" s="16" t="s">
        <v>452</v>
      </c>
      <c r="E98" s="16" t="s">
        <v>453</v>
      </c>
      <c r="F98" s="15" t="s">
        <v>454</v>
      </c>
      <c r="G98" s="22">
        <f>K98/0.75</f>
        <v>46.666666666666664</v>
      </c>
      <c r="H98" s="19"/>
      <c r="I98" s="20">
        <f t="shared" si="3"/>
        <v>0</v>
      </c>
      <c r="J98" s="19"/>
      <c r="K98" s="21">
        <v>35</v>
      </c>
      <c r="L98" s="22">
        <v>90</v>
      </c>
      <c r="M98" s="23"/>
    </row>
    <row r="99" spans="1:13" ht="31.5">
      <c r="A99" s="6">
        <v>97</v>
      </c>
      <c r="B99" s="27" t="s">
        <v>586</v>
      </c>
      <c r="C99" s="32" t="s">
        <v>456</v>
      </c>
      <c r="D99" s="16" t="s">
        <v>457</v>
      </c>
      <c r="E99" s="16" t="s">
        <v>458</v>
      </c>
      <c r="F99" s="15" t="s">
        <v>459</v>
      </c>
      <c r="G99" s="22">
        <f>K99/0.75</f>
        <v>46.666666666666664</v>
      </c>
      <c r="H99" s="19"/>
      <c r="I99" s="20">
        <f t="shared" si="3"/>
        <v>0</v>
      </c>
      <c r="J99" s="19"/>
      <c r="K99" s="21">
        <v>35</v>
      </c>
      <c r="L99" s="22">
        <v>32</v>
      </c>
      <c r="M99" s="23"/>
    </row>
    <row r="100" spans="1:13" ht="31.5">
      <c r="A100" s="6">
        <v>98</v>
      </c>
      <c r="B100" s="27" t="s">
        <v>267</v>
      </c>
      <c r="C100" s="32" t="s">
        <v>460</v>
      </c>
      <c r="D100" s="16" t="s">
        <v>461</v>
      </c>
      <c r="E100" s="16" t="s">
        <v>462</v>
      </c>
      <c r="F100" s="15" t="s">
        <v>463</v>
      </c>
      <c r="G100" s="18" t="s">
        <v>464</v>
      </c>
      <c r="H100" s="19"/>
      <c r="I100" s="20">
        <f t="shared" si="3"/>
        <v>0</v>
      </c>
      <c r="J100" s="19"/>
      <c r="K100" s="21">
        <f t="shared" ref="K100:K117" si="6">G100*0.75</f>
        <v>33</v>
      </c>
      <c r="L100" s="22">
        <v>90</v>
      </c>
      <c r="M100" s="23"/>
    </row>
    <row r="101" spans="1:13" ht="31.5">
      <c r="A101" s="6">
        <v>99</v>
      </c>
      <c r="B101" s="27" t="s">
        <v>270</v>
      </c>
      <c r="C101" s="32" t="s">
        <v>466</v>
      </c>
      <c r="D101" s="16" t="s">
        <v>452</v>
      </c>
      <c r="E101" s="16" t="s">
        <v>467</v>
      </c>
      <c r="F101" s="15" t="s">
        <v>468</v>
      </c>
      <c r="G101" s="18" t="s">
        <v>464</v>
      </c>
      <c r="H101" s="19"/>
      <c r="I101" s="20">
        <f t="shared" si="3"/>
        <v>0</v>
      </c>
      <c r="J101" s="19"/>
      <c r="K101" s="21">
        <f t="shared" si="6"/>
        <v>33</v>
      </c>
      <c r="L101" s="22">
        <v>90</v>
      </c>
      <c r="M101" s="23"/>
    </row>
    <row r="102" spans="1:13" ht="31.5">
      <c r="A102" s="6">
        <v>100</v>
      </c>
      <c r="B102" s="27" t="s">
        <v>665</v>
      </c>
      <c r="C102" s="32" t="s">
        <v>470</v>
      </c>
      <c r="D102" s="16" t="s">
        <v>471</v>
      </c>
      <c r="E102" s="24"/>
      <c r="F102" s="15" t="s">
        <v>472</v>
      </c>
      <c r="G102" s="18" t="s">
        <v>464</v>
      </c>
      <c r="H102" s="19"/>
      <c r="I102" s="20">
        <f t="shared" si="3"/>
        <v>0</v>
      </c>
      <c r="J102" s="19"/>
      <c r="K102" s="21">
        <f t="shared" si="6"/>
        <v>33</v>
      </c>
      <c r="L102" s="22">
        <v>90</v>
      </c>
      <c r="M102" s="23"/>
    </row>
    <row r="103" spans="1:13" ht="31.5">
      <c r="A103" s="6">
        <v>101</v>
      </c>
      <c r="B103" s="27" t="s">
        <v>276</v>
      </c>
      <c r="C103" s="32" t="s">
        <v>474</v>
      </c>
      <c r="D103" s="24"/>
      <c r="E103" s="24"/>
      <c r="F103" s="32" t="s">
        <v>475</v>
      </c>
      <c r="G103" s="18" t="s">
        <v>464</v>
      </c>
      <c r="H103" s="19"/>
      <c r="I103" s="20">
        <f t="shared" si="3"/>
        <v>0</v>
      </c>
      <c r="J103" s="19"/>
      <c r="K103" s="21">
        <f t="shared" si="6"/>
        <v>33</v>
      </c>
      <c r="L103" s="22">
        <v>90</v>
      </c>
      <c r="M103" s="23"/>
    </row>
    <row r="104" spans="1:13" ht="31.5">
      <c r="A104" s="6">
        <v>102</v>
      </c>
      <c r="B104" s="27" t="s">
        <v>283</v>
      </c>
      <c r="C104" s="32" t="s">
        <v>476</v>
      </c>
      <c r="D104" s="24"/>
      <c r="E104" s="24"/>
      <c r="F104" s="15" t="s">
        <v>477</v>
      </c>
      <c r="G104" s="18" t="s">
        <v>464</v>
      </c>
      <c r="H104" s="19"/>
      <c r="I104" s="20">
        <f t="shared" si="3"/>
        <v>0</v>
      </c>
      <c r="J104" s="19"/>
      <c r="K104" s="21">
        <f t="shared" si="6"/>
        <v>33</v>
      </c>
      <c r="L104" s="22">
        <v>90</v>
      </c>
      <c r="M104" s="23"/>
    </row>
    <row r="105" spans="1:13" ht="31.5">
      <c r="A105" s="6">
        <v>103</v>
      </c>
      <c r="B105" s="27" t="s">
        <v>329</v>
      </c>
      <c r="C105" s="32" t="s">
        <v>479</v>
      </c>
      <c r="D105" s="16" t="s">
        <v>480</v>
      </c>
      <c r="E105" s="16" t="s">
        <v>481</v>
      </c>
      <c r="F105" s="15" t="s">
        <v>482</v>
      </c>
      <c r="G105" s="18" t="s">
        <v>464</v>
      </c>
      <c r="H105" s="19"/>
      <c r="I105" s="20">
        <f t="shared" si="3"/>
        <v>0</v>
      </c>
      <c r="J105" s="19"/>
      <c r="K105" s="21">
        <f t="shared" si="6"/>
        <v>33</v>
      </c>
      <c r="L105" s="22">
        <v>60</v>
      </c>
      <c r="M105" s="23"/>
    </row>
    <row r="106" spans="1:13" ht="31.5">
      <c r="A106" s="6">
        <v>104</v>
      </c>
      <c r="B106" s="27" t="s">
        <v>349</v>
      </c>
      <c r="C106" s="32" t="s">
        <v>484</v>
      </c>
      <c r="D106" s="16" t="s">
        <v>485</v>
      </c>
      <c r="E106" s="16" t="s">
        <v>486</v>
      </c>
      <c r="F106" s="15" t="s">
        <v>487</v>
      </c>
      <c r="G106" s="18" t="s">
        <v>464</v>
      </c>
      <c r="H106" s="19"/>
      <c r="I106" s="20">
        <f t="shared" si="3"/>
        <v>0</v>
      </c>
      <c r="J106" s="19"/>
      <c r="K106" s="21">
        <f t="shared" si="6"/>
        <v>33</v>
      </c>
      <c r="L106" s="22">
        <v>194</v>
      </c>
      <c r="M106" s="23"/>
    </row>
    <row r="107" spans="1:13" ht="31.5">
      <c r="A107" s="6">
        <v>105</v>
      </c>
      <c r="B107" s="27" t="s">
        <v>375</v>
      </c>
      <c r="C107" s="32" t="s">
        <v>489</v>
      </c>
      <c r="D107" s="16" t="s">
        <v>490</v>
      </c>
      <c r="E107" s="16" t="s">
        <v>491</v>
      </c>
      <c r="F107" s="15" t="s">
        <v>391</v>
      </c>
      <c r="G107" s="18" t="s">
        <v>464</v>
      </c>
      <c r="H107" s="19"/>
      <c r="I107" s="20">
        <f t="shared" si="3"/>
        <v>0</v>
      </c>
      <c r="J107" s="19"/>
      <c r="K107" s="21">
        <f t="shared" si="6"/>
        <v>33</v>
      </c>
      <c r="L107" s="22">
        <v>90</v>
      </c>
      <c r="M107" s="23"/>
    </row>
    <row r="108" spans="1:13" ht="31.5">
      <c r="A108" s="6">
        <v>106</v>
      </c>
      <c r="B108" s="27" t="s">
        <v>260</v>
      </c>
      <c r="C108" s="32" t="s">
        <v>493</v>
      </c>
      <c r="D108" s="24"/>
      <c r="E108" s="24"/>
      <c r="F108" s="33" t="s">
        <v>494</v>
      </c>
      <c r="G108" s="22">
        <v>43.7</v>
      </c>
      <c r="H108" s="19"/>
      <c r="I108" s="20">
        <f t="shared" si="3"/>
        <v>0</v>
      </c>
      <c r="J108" s="19"/>
      <c r="K108" s="21">
        <f t="shared" si="6"/>
        <v>32.775000000000006</v>
      </c>
      <c r="L108" s="22">
        <v>90</v>
      </c>
      <c r="M108" s="23"/>
    </row>
    <row r="109" spans="1:13" ht="31.5">
      <c r="A109" s="6">
        <v>107</v>
      </c>
      <c r="B109" s="27" t="s">
        <v>364</v>
      </c>
      <c r="C109" s="32" t="s">
        <v>496</v>
      </c>
      <c r="D109" s="16" t="s">
        <v>497</v>
      </c>
      <c r="E109" s="16" t="s">
        <v>498</v>
      </c>
      <c r="F109" s="15" t="s">
        <v>499</v>
      </c>
      <c r="G109" s="18">
        <v>43.7</v>
      </c>
      <c r="H109" s="19"/>
      <c r="I109" s="20">
        <f t="shared" si="3"/>
        <v>0</v>
      </c>
      <c r="J109" s="19"/>
      <c r="K109" s="21">
        <f t="shared" si="6"/>
        <v>32.775000000000006</v>
      </c>
      <c r="L109" s="22">
        <v>90</v>
      </c>
      <c r="M109" s="23"/>
    </row>
    <row r="110" spans="1:13" ht="31.5">
      <c r="A110" s="6">
        <v>108</v>
      </c>
      <c r="B110" s="27" t="s">
        <v>387</v>
      </c>
      <c r="C110" s="32" t="s">
        <v>501</v>
      </c>
      <c r="D110" s="24"/>
      <c r="E110" s="24"/>
      <c r="F110" s="25" t="s">
        <v>169</v>
      </c>
      <c r="G110" s="18" t="s">
        <v>502</v>
      </c>
      <c r="H110" s="19"/>
      <c r="I110" s="20">
        <f t="shared" si="3"/>
        <v>0</v>
      </c>
      <c r="J110" s="19"/>
      <c r="K110" s="21">
        <f t="shared" si="6"/>
        <v>32.25</v>
      </c>
      <c r="L110" s="22">
        <v>90</v>
      </c>
      <c r="M110" s="23"/>
    </row>
    <row r="111" spans="1:13" ht="31.5">
      <c r="A111" s="6">
        <v>109</v>
      </c>
      <c r="B111" s="27" t="s">
        <v>354</v>
      </c>
      <c r="C111" s="32" t="s">
        <v>503</v>
      </c>
      <c r="D111" s="16" t="s">
        <v>504</v>
      </c>
      <c r="E111" s="16" t="s">
        <v>505</v>
      </c>
      <c r="F111" s="32" t="s">
        <v>506</v>
      </c>
      <c r="G111" s="18" t="s">
        <v>507</v>
      </c>
      <c r="H111" s="19"/>
      <c r="I111" s="20">
        <f t="shared" si="3"/>
        <v>0</v>
      </c>
      <c r="J111" s="19"/>
      <c r="K111" s="21">
        <f t="shared" si="6"/>
        <v>28.5</v>
      </c>
      <c r="L111" s="22">
        <v>90</v>
      </c>
      <c r="M111" s="23"/>
    </row>
    <row r="112" spans="1:13" ht="31.5">
      <c r="A112" s="6">
        <v>110</v>
      </c>
      <c r="B112" s="27" t="s">
        <v>413</v>
      </c>
      <c r="C112" s="32" t="s">
        <v>509</v>
      </c>
      <c r="D112" s="16" t="s">
        <v>510</v>
      </c>
      <c r="E112" s="16" t="s">
        <v>511</v>
      </c>
      <c r="F112" s="15" t="s">
        <v>512</v>
      </c>
      <c r="G112" s="18" t="s">
        <v>513</v>
      </c>
      <c r="H112" s="19"/>
      <c r="I112" s="20">
        <f t="shared" si="3"/>
        <v>0</v>
      </c>
      <c r="J112" s="19"/>
      <c r="K112" s="21">
        <f t="shared" si="6"/>
        <v>26.25</v>
      </c>
      <c r="L112" s="22">
        <v>90</v>
      </c>
      <c r="M112" s="23"/>
    </row>
    <row r="113" spans="1:13" ht="31.5">
      <c r="A113" s="6">
        <v>111</v>
      </c>
      <c r="B113" s="27" t="s">
        <v>514</v>
      </c>
      <c r="C113" s="32" t="s">
        <v>515</v>
      </c>
      <c r="D113" s="16" t="s">
        <v>516</v>
      </c>
      <c r="E113" s="16" t="s">
        <v>517</v>
      </c>
      <c r="F113" s="25" t="s">
        <v>338</v>
      </c>
      <c r="G113" s="18">
        <v>31.2</v>
      </c>
      <c r="H113" s="19"/>
      <c r="I113" s="20">
        <f t="shared" si="3"/>
        <v>0</v>
      </c>
      <c r="J113" s="19"/>
      <c r="K113" s="21">
        <f t="shared" si="6"/>
        <v>23.4</v>
      </c>
      <c r="L113" s="22">
        <v>90</v>
      </c>
      <c r="M113" s="23"/>
    </row>
    <row r="114" spans="1:13" ht="31.5">
      <c r="A114" s="6">
        <v>112</v>
      </c>
      <c r="B114" s="27" t="s">
        <v>408</v>
      </c>
      <c r="C114" s="32" t="s">
        <v>519</v>
      </c>
      <c r="D114" s="16" t="s">
        <v>520</v>
      </c>
      <c r="E114" s="16" t="s">
        <v>521</v>
      </c>
      <c r="F114" s="32" t="s">
        <v>522</v>
      </c>
      <c r="G114" s="18" t="s">
        <v>523</v>
      </c>
      <c r="H114" s="19"/>
      <c r="I114" s="20">
        <f t="shared" si="3"/>
        <v>0</v>
      </c>
      <c r="J114" s="19"/>
      <c r="K114" s="21">
        <f t="shared" si="6"/>
        <v>23.25</v>
      </c>
      <c r="L114" s="22">
        <v>90</v>
      </c>
      <c r="M114" s="23"/>
    </row>
    <row r="115" spans="1:13" ht="31.5">
      <c r="A115" s="6">
        <v>113</v>
      </c>
      <c r="B115" s="27" t="s">
        <v>403</v>
      </c>
      <c r="C115" s="32" t="s">
        <v>525</v>
      </c>
      <c r="D115" s="16" t="s">
        <v>526</v>
      </c>
      <c r="E115" s="16" t="s">
        <v>527</v>
      </c>
      <c r="F115" s="25" t="s">
        <v>41</v>
      </c>
      <c r="G115" s="18" t="s">
        <v>528</v>
      </c>
      <c r="H115" s="19"/>
      <c r="I115" s="20">
        <f t="shared" si="3"/>
        <v>0</v>
      </c>
      <c r="J115" s="19"/>
      <c r="K115" s="21">
        <f t="shared" si="6"/>
        <v>18.75</v>
      </c>
      <c r="L115" s="22">
        <v>15</v>
      </c>
      <c r="M115" s="23"/>
    </row>
    <row r="116" spans="1:13" ht="150">
      <c r="A116" s="6">
        <v>114</v>
      </c>
      <c r="B116" s="27" t="s">
        <v>418</v>
      </c>
      <c r="C116" s="32" t="s">
        <v>530</v>
      </c>
      <c r="D116" s="16" t="s">
        <v>531</v>
      </c>
      <c r="E116" s="16" t="s">
        <v>532</v>
      </c>
      <c r="F116" s="34" t="s">
        <v>533</v>
      </c>
      <c r="G116" s="18" t="s">
        <v>528</v>
      </c>
      <c r="H116" s="19"/>
      <c r="I116" s="20">
        <f t="shared" si="3"/>
        <v>0</v>
      </c>
      <c r="J116" s="19"/>
      <c r="K116" s="21">
        <f t="shared" si="6"/>
        <v>18.75</v>
      </c>
      <c r="L116" s="22">
        <v>20</v>
      </c>
      <c r="M116" s="23"/>
    </row>
    <row r="117" spans="1:13" ht="31.5">
      <c r="A117" s="6">
        <v>115</v>
      </c>
      <c r="B117" s="27" t="s">
        <v>423</v>
      </c>
      <c r="C117" s="32" t="s">
        <v>535</v>
      </c>
      <c r="D117" s="16" t="s">
        <v>536</v>
      </c>
      <c r="E117" s="16" t="s">
        <v>537</v>
      </c>
      <c r="F117" s="17" t="s">
        <v>12</v>
      </c>
      <c r="G117" s="18">
        <v>25</v>
      </c>
      <c r="H117" s="19"/>
      <c r="I117" s="20">
        <f t="shared" si="3"/>
        <v>0</v>
      </c>
      <c r="J117" s="19"/>
      <c r="K117" s="21">
        <f t="shared" si="6"/>
        <v>18.75</v>
      </c>
      <c r="L117" s="22">
        <v>200</v>
      </c>
      <c r="M117" s="23"/>
    </row>
    <row r="118" spans="1:13" ht="31.5">
      <c r="A118" s="6">
        <v>116</v>
      </c>
      <c r="B118" s="27" t="s">
        <v>590</v>
      </c>
      <c r="C118" s="32" t="s">
        <v>539</v>
      </c>
      <c r="D118" s="16" t="s">
        <v>540</v>
      </c>
      <c r="E118" s="16" t="s">
        <v>541</v>
      </c>
      <c r="F118" s="15" t="s">
        <v>542</v>
      </c>
      <c r="G118" s="22">
        <f>K118/0.75</f>
        <v>20</v>
      </c>
      <c r="H118" s="19"/>
      <c r="I118" s="20">
        <f t="shared" si="3"/>
        <v>0</v>
      </c>
      <c r="J118" s="19"/>
      <c r="K118" s="21">
        <v>15</v>
      </c>
      <c r="L118" s="22">
        <v>15</v>
      </c>
      <c r="M118" s="23"/>
    </row>
    <row r="119" spans="1:13" ht="240">
      <c r="A119" s="6">
        <v>117</v>
      </c>
      <c r="B119" s="27" t="s">
        <v>596</v>
      </c>
      <c r="C119" s="32" t="s">
        <v>544</v>
      </c>
      <c r="D119" s="16" t="s">
        <v>545</v>
      </c>
      <c r="E119" s="16" t="s">
        <v>546</v>
      </c>
      <c r="F119" s="34" t="s">
        <v>547</v>
      </c>
      <c r="G119" s="22">
        <f>K119/0.75</f>
        <v>20</v>
      </c>
      <c r="H119" s="19"/>
      <c r="I119" s="20">
        <f t="shared" si="3"/>
        <v>0</v>
      </c>
      <c r="J119" s="19"/>
      <c r="K119" s="21">
        <v>15</v>
      </c>
      <c r="L119" s="22">
        <v>15</v>
      </c>
      <c r="M119" s="23"/>
    </row>
    <row r="120" spans="1:13" ht="31.5">
      <c r="A120" s="6">
        <v>118</v>
      </c>
      <c r="B120" s="27" t="s">
        <v>465</v>
      </c>
      <c r="C120" s="32" t="s">
        <v>548</v>
      </c>
      <c r="D120" s="24"/>
      <c r="E120" s="24"/>
      <c r="F120" s="32" t="s">
        <v>549</v>
      </c>
      <c r="G120" s="22">
        <v>500</v>
      </c>
      <c r="H120" s="19"/>
      <c r="I120" s="20">
        <f t="shared" si="3"/>
        <v>400</v>
      </c>
      <c r="J120" s="19"/>
      <c r="K120" s="21">
        <v>400</v>
      </c>
      <c r="L120" s="22">
        <v>500</v>
      </c>
      <c r="M120" s="23"/>
    </row>
    <row r="121" spans="1:13" ht="31.5">
      <c r="A121" s="6">
        <v>119</v>
      </c>
      <c r="B121" s="27" t="s">
        <v>469</v>
      </c>
      <c r="C121" s="32" t="s">
        <v>551</v>
      </c>
      <c r="D121" s="24"/>
      <c r="E121" s="24"/>
      <c r="F121" s="15" t="s">
        <v>552</v>
      </c>
      <c r="G121" s="22">
        <v>300</v>
      </c>
      <c r="H121" s="19"/>
      <c r="I121" s="20">
        <f t="shared" si="3"/>
        <v>200</v>
      </c>
      <c r="J121" s="19"/>
      <c r="K121" s="21">
        <v>230</v>
      </c>
      <c r="L121" s="22">
        <v>200</v>
      </c>
      <c r="M121" s="23"/>
    </row>
    <row r="122" spans="1:13" ht="31.5">
      <c r="A122" s="9">
        <v>120</v>
      </c>
      <c r="B122" s="36" t="s">
        <v>473</v>
      </c>
      <c r="C122" s="37" t="s">
        <v>554</v>
      </c>
      <c r="D122" s="46"/>
      <c r="E122" s="46"/>
      <c r="F122" s="40" t="s">
        <v>555</v>
      </c>
      <c r="G122" s="22">
        <v>60</v>
      </c>
      <c r="H122" s="19"/>
      <c r="I122" s="20">
        <f t="shared" si="3"/>
        <v>0</v>
      </c>
      <c r="J122" s="19"/>
      <c r="K122" s="21">
        <v>50</v>
      </c>
      <c r="L122" s="22">
        <v>500</v>
      </c>
      <c r="M122" s="39">
        <v>70000</v>
      </c>
    </row>
    <row r="123" spans="1:13" ht="31.5">
      <c r="A123" s="6">
        <v>121</v>
      </c>
      <c r="B123" s="27"/>
      <c r="C123" s="32" t="s">
        <v>557</v>
      </c>
      <c r="D123" s="24"/>
      <c r="E123" s="24"/>
      <c r="F123" s="32" t="s">
        <v>558</v>
      </c>
      <c r="G123" s="22">
        <v>10</v>
      </c>
      <c r="H123" s="19"/>
      <c r="I123" s="20">
        <f t="shared" si="3"/>
        <v>0</v>
      </c>
      <c r="J123" s="19"/>
      <c r="K123" s="21">
        <v>8</v>
      </c>
      <c r="L123" s="22" t="s">
        <v>559</v>
      </c>
      <c r="M123" s="23"/>
    </row>
    <row r="124" spans="1:13" ht="31.5">
      <c r="A124" s="6">
        <v>122</v>
      </c>
      <c r="B124" s="27" t="s">
        <v>483</v>
      </c>
      <c r="C124" s="32" t="s">
        <v>561</v>
      </c>
      <c r="D124" s="24"/>
      <c r="E124" s="24"/>
      <c r="F124" s="32" t="s">
        <v>562</v>
      </c>
      <c r="G124" s="22">
        <v>38</v>
      </c>
      <c r="H124" s="19"/>
      <c r="I124" s="20">
        <f t="shared" si="3"/>
        <v>0</v>
      </c>
      <c r="J124" s="19"/>
      <c r="K124" s="21">
        <v>30</v>
      </c>
      <c r="L124" s="22" t="s">
        <v>559</v>
      </c>
      <c r="M124" s="23"/>
    </row>
    <row r="125" spans="1:13" ht="31.5">
      <c r="A125" s="6">
        <v>123</v>
      </c>
      <c r="B125" s="27"/>
      <c r="C125" s="32" t="s">
        <v>564</v>
      </c>
      <c r="D125" s="24"/>
      <c r="E125" s="24"/>
      <c r="F125" s="32" t="s">
        <v>565</v>
      </c>
      <c r="G125" s="22">
        <v>10</v>
      </c>
      <c r="H125" s="19"/>
      <c r="I125" s="20">
        <f t="shared" si="3"/>
        <v>0</v>
      </c>
      <c r="J125" s="19"/>
      <c r="K125" s="21">
        <v>8</v>
      </c>
      <c r="L125" s="22" t="s">
        <v>559</v>
      </c>
      <c r="M125" s="23"/>
    </row>
    <row r="126" spans="1:13" ht="31.5">
      <c r="A126" s="6">
        <v>124</v>
      </c>
      <c r="B126" s="27"/>
      <c r="C126" s="32" t="s">
        <v>567</v>
      </c>
      <c r="D126" s="24"/>
      <c r="E126" s="24"/>
      <c r="F126" s="32" t="s">
        <v>568</v>
      </c>
      <c r="G126" s="22">
        <v>10</v>
      </c>
      <c r="H126" s="19"/>
      <c r="I126" s="20">
        <f t="shared" si="3"/>
        <v>0</v>
      </c>
      <c r="J126" s="19"/>
      <c r="K126" s="21">
        <v>8</v>
      </c>
      <c r="L126" s="22" t="s">
        <v>559</v>
      </c>
      <c r="M126" s="23"/>
    </row>
    <row r="127" spans="1:13" ht="31.5">
      <c r="A127" s="6">
        <v>125</v>
      </c>
      <c r="B127" s="27" t="s">
        <v>492</v>
      </c>
      <c r="C127" s="32" t="s">
        <v>570</v>
      </c>
      <c r="D127" s="16" t="s">
        <v>571</v>
      </c>
      <c r="E127" s="16" t="s">
        <v>572</v>
      </c>
      <c r="F127" s="25" t="s">
        <v>573</v>
      </c>
      <c r="G127" s="22">
        <v>500</v>
      </c>
      <c r="H127" s="19"/>
      <c r="I127" s="20">
        <f t="shared" si="3"/>
        <v>400</v>
      </c>
      <c r="J127" s="19"/>
      <c r="K127" s="21">
        <v>500</v>
      </c>
      <c r="L127" s="22">
        <v>300</v>
      </c>
      <c r="M127" s="23"/>
    </row>
    <row r="128" spans="1:13" ht="31.5">
      <c r="A128" s="6">
        <v>126</v>
      </c>
      <c r="B128" s="27" t="s">
        <v>514</v>
      </c>
      <c r="C128" s="32" t="s">
        <v>575</v>
      </c>
      <c r="D128" s="24"/>
      <c r="E128" s="24"/>
      <c r="F128" s="25" t="s">
        <v>142</v>
      </c>
      <c r="G128" s="22" t="s">
        <v>576</v>
      </c>
      <c r="H128" s="19"/>
      <c r="I128" s="20" t="s">
        <v>576</v>
      </c>
      <c r="J128" s="19"/>
      <c r="K128" s="21" t="s">
        <v>576</v>
      </c>
      <c r="L128" s="22" t="s">
        <v>576</v>
      </c>
      <c r="M128" s="23"/>
    </row>
    <row r="129" spans="1:13" ht="31.5">
      <c r="A129" s="6">
        <v>127</v>
      </c>
      <c r="B129" s="27" t="s">
        <v>518</v>
      </c>
      <c r="C129" s="32" t="s">
        <v>578</v>
      </c>
      <c r="D129" s="16" t="s">
        <v>127</v>
      </c>
      <c r="E129" s="16" t="s">
        <v>579</v>
      </c>
      <c r="F129" s="32" t="s">
        <v>580</v>
      </c>
      <c r="G129" s="22">
        <v>450</v>
      </c>
      <c r="H129" s="19"/>
      <c r="I129" s="20">
        <f t="shared" si="3"/>
        <v>300</v>
      </c>
      <c r="J129" s="19"/>
      <c r="K129" s="21">
        <v>325</v>
      </c>
      <c r="L129" s="22">
        <v>500</v>
      </c>
      <c r="M129" s="23"/>
    </row>
    <row r="130" spans="1:13" ht="31.5">
      <c r="A130" s="6">
        <v>128</v>
      </c>
      <c r="B130" s="28" t="s">
        <v>538</v>
      </c>
      <c r="C130" s="29" t="s">
        <v>582</v>
      </c>
      <c r="D130" s="30" t="s">
        <v>583</v>
      </c>
      <c r="E130" s="30" t="s">
        <v>584</v>
      </c>
      <c r="F130" s="29" t="s">
        <v>585</v>
      </c>
      <c r="G130" s="22">
        <v>100</v>
      </c>
      <c r="H130" s="19"/>
      <c r="I130" s="20">
        <f t="shared" si="3"/>
        <v>100</v>
      </c>
      <c r="J130" s="19"/>
      <c r="K130" s="21">
        <v>65</v>
      </c>
      <c r="L130" s="22">
        <v>200</v>
      </c>
      <c r="M130" s="23"/>
    </row>
    <row r="131" spans="1:13" ht="31.5">
      <c r="A131" s="6">
        <v>129</v>
      </c>
      <c r="B131" s="27" t="s">
        <v>543</v>
      </c>
      <c r="C131" s="32" t="s">
        <v>587</v>
      </c>
      <c r="D131" s="16" t="s">
        <v>405</v>
      </c>
      <c r="E131" s="16" t="s">
        <v>588</v>
      </c>
      <c r="F131" s="32" t="s">
        <v>589</v>
      </c>
      <c r="G131" s="22">
        <v>100</v>
      </c>
      <c r="H131" s="19"/>
      <c r="I131" s="20">
        <f t="shared" ref="I131:I146" si="7">ROUND((G131*0.75),-2)</f>
        <v>100</v>
      </c>
      <c r="J131" s="19"/>
      <c r="K131" s="21">
        <v>50</v>
      </c>
      <c r="L131" s="22">
        <v>100</v>
      </c>
      <c r="M131" s="23"/>
    </row>
    <row r="132" spans="1:13" ht="31.5">
      <c r="A132" s="6">
        <v>130</v>
      </c>
      <c r="B132" s="70"/>
      <c r="C132" s="71" t="s">
        <v>591</v>
      </c>
      <c r="D132" s="72"/>
      <c r="E132" s="72"/>
      <c r="F132" s="71" t="s">
        <v>592</v>
      </c>
      <c r="G132" s="22" t="s">
        <v>593</v>
      </c>
      <c r="H132" s="19"/>
      <c r="I132" s="20" t="s">
        <v>593</v>
      </c>
      <c r="J132" s="19"/>
      <c r="K132" s="21" t="s">
        <v>594</v>
      </c>
      <c r="L132" s="22" t="s">
        <v>595</v>
      </c>
      <c r="M132" s="23"/>
    </row>
    <row r="133" spans="1:13" ht="31.5">
      <c r="A133" s="6">
        <v>131</v>
      </c>
      <c r="B133" s="27" t="s">
        <v>550</v>
      </c>
      <c r="C133" s="32" t="s">
        <v>597</v>
      </c>
      <c r="D133" s="16" t="s">
        <v>598</v>
      </c>
      <c r="E133" s="16" t="s">
        <v>599</v>
      </c>
      <c r="F133" s="32" t="s">
        <v>600</v>
      </c>
      <c r="G133" s="22">
        <v>38</v>
      </c>
      <c r="H133" s="19"/>
      <c r="I133" s="20">
        <f t="shared" si="7"/>
        <v>0</v>
      </c>
      <c r="J133" s="19"/>
      <c r="K133" s="21">
        <v>30</v>
      </c>
      <c r="L133" s="22">
        <v>130</v>
      </c>
      <c r="M133" s="23"/>
    </row>
    <row r="134" spans="1:13" ht="31.5">
      <c r="A134" s="6">
        <v>132</v>
      </c>
      <c r="B134" s="27" t="s">
        <v>553</v>
      </c>
      <c r="C134" s="32" t="s">
        <v>602</v>
      </c>
      <c r="D134" s="24"/>
      <c r="E134" s="24"/>
      <c r="F134" s="32" t="s">
        <v>603</v>
      </c>
      <c r="G134" s="22">
        <v>38</v>
      </c>
      <c r="H134" s="19"/>
      <c r="I134" s="20">
        <f t="shared" si="7"/>
        <v>0</v>
      </c>
      <c r="J134" s="19"/>
      <c r="K134" s="21">
        <v>30</v>
      </c>
      <c r="L134" s="22">
        <v>90</v>
      </c>
      <c r="M134" s="23"/>
    </row>
    <row r="135" spans="1:13" ht="31.5">
      <c r="A135" s="6">
        <v>133</v>
      </c>
      <c r="B135" s="27" t="s">
        <v>556</v>
      </c>
      <c r="C135" s="32" t="s">
        <v>605</v>
      </c>
      <c r="D135" s="24"/>
      <c r="E135" s="24"/>
      <c r="F135" s="32" t="s">
        <v>606</v>
      </c>
      <c r="G135" s="22">
        <v>100</v>
      </c>
      <c r="H135" s="19"/>
      <c r="I135" s="20">
        <f t="shared" si="7"/>
        <v>100</v>
      </c>
      <c r="J135" s="19"/>
      <c r="K135" s="21">
        <v>80</v>
      </c>
      <c r="L135" s="22">
        <v>190</v>
      </c>
      <c r="M135" s="23"/>
    </row>
    <row r="136" spans="1:13" ht="31.5">
      <c r="A136" s="6">
        <v>134</v>
      </c>
      <c r="B136" s="27" t="s">
        <v>560</v>
      </c>
      <c r="C136" s="32" t="s">
        <v>608</v>
      </c>
      <c r="D136" s="24"/>
      <c r="E136" s="24"/>
      <c r="F136" s="32" t="s">
        <v>609</v>
      </c>
      <c r="G136" s="22">
        <v>38</v>
      </c>
      <c r="H136" s="19"/>
      <c r="I136" s="20">
        <f t="shared" si="7"/>
        <v>0</v>
      </c>
      <c r="J136" s="19"/>
      <c r="K136" s="21">
        <v>30</v>
      </c>
      <c r="L136" s="22">
        <v>90</v>
      </c>
      <c r="M136" s="23"/>
    </row>
    <row r="137" spans="1:13" ht="31.5">
      <c r="A137" s="6">
        <v>135</v>
      </c>
      <c r="B137" s="27" t="s">
        <v>566</v>
      </c>
      <c r="C137" s="32" t="s">
        <v>610</v>
      </c>
      <c r="D137" s="24"/>
      <c r="E137" s="24"/>
      <c r="F137" s="32" t="s">
        <v>611</v>
      </c>
      <c r="G137" s="22"/>
      <c r="H137" s="19"/>
      <c r="I137" s="20">
        <f t="shared" si="7"/>
        <v>0</v>
      </c>
      <c r="J137" s="19"/>
      <c r="K137" s="21"/>
      <c r="L137" s="22"/>
      <c r="M137" s="23"/>
    </row>
    <row r="138" spans="1:13" ht="31.5">
      <c r="A138" s="6">
        <v>136</v>
      </c>
      <c r="B138" s="27" t="s">
        <v>574</v>
      </c>
      <c r="C138" s="32" t="s">
        <v>613</v>
      </c>
      <c r="D138" s="24"/>
      <c r="E138" s="24"/>
      <c r="F138" s="32" t="s">
        <v>614</v>
      </c>
      <c r="G138" s="22">
        <v>130</v>
      </c>
      <c r="H138" s="19"/>
      <c r="I138" s="20">
        <f t="shared" si="7"/>
        <v>100</v>
      </c>
      <c r="J138" s="19"/>
      <c r="K138" s="21">
        <v>125</v>
      </c>
      <c r="L138" s="22">
        <v>300</v>
      </c>
      <c r="M138" s="23"/>
    </row>
    <row r="139" spans="1:13" ht="31.5">
      <c r="A139" s="6">
        <v>137</v>
      </c>
      <c r="B139" s="27" t="s">
        <v>577</v>
      </c>
      <c r="C139" s="32" t="s">
        <v>616</v>
      </c>
      <c r="D139" s="24"/>
      <c r="E139" s="24"/>
      <c r="F139" s="45" t="s">
        <v>617</v>
      </c>
      <c r="G139" s="22">
        <v>130</v>
      </c>
      <c r="H139" s="19"/>
      <c r="I139" s="20">
        <f t="shared" si="7"/>
        <v>100</v>
      </c>
      <c r="J139" s="19"/>
      <c r="K139" s="21">
        <v>100</v>
      </c>
      <c r="L139" s="22"/>
      <c r="M139" s="23"/>
    </row>
    <row r="140" spans="1:13" ht="31.5">
      <c r="A140" s="6">
        <v>138</v>
      </c>
      <c r="B140" s="27" t="s">
        <v>581</v>
      </c>
      <c r="C140" s="32" t="s">
        <v>618</v>
      </c>
      <c r="D140" s="24"/>
      <c r="E140" s="24"/>
      <c r="F140" s="32" t="s">
        <v>619</v>
      </c>
      <c r="G140" s="22">
        <v>100</v>
      </c>
      <c r="H140" s="19"/>
      <c r="I140" s="20">
        <f t="shared" si="7"/>
        <v>100</v>
      </c>
      <c r="J140" s="19"/>
      <c r="K140" s="21">
        <v>100</v>
      </c>
      <c r="L140" s="22">
        <v>200</v>
      </c>
      <c r="M140" s="23"/>
    </row>
    <row r="141" spans="1:13" ht="31.5">
      <c r="A141" s="6">
        <v>139</v>
      </c>
      <c r="B141" s="27" t="s">
        <v>604</v>
      </c>
      <c r="C141" s="32" t="s">
        <v>621</v>
      </c>
      <c r="D141" s="16" t="s">
        <v>622</v>
      </c>
      <c r="E141" s="16" t="s">
        <v>623</v>
      </c>
      <c r="F141" s="32" t="s">
        <v>624</v>
      </c>
      <c r="G141" s="22">
        <v>100</v>
      </c>
      <c r="H141" s="19"/>
      <c r="I141" s="20">
        <f t="shared" si="7"/>
        <v>100</v>
      </c>
      <c r="J141" s="19"/>
      <c r="K141" s="21">
        <v>80</v>
      </c>
      <c r="L141" s="22">
        <v>100</v>
      </c>
      <c r="M141" s="23"/>
    </row>
    <row r="142" spans="1:13" ht="31.5">
      <c r="A142" s="6">
        <v>140</v>
      </c>
      <c r="B142" s="27" t="s">
        <v>607</v>
      </c>
      <c r="C142" s="32" t="s">
        <v>626</v>
      </c>
      <c r="D142" s="16" t="s">
        <v>627</v>
      </c>
      <c r="E142" s="16" t="s">
        <v>628</v>
      </c>
      <c r="F142" s="33" t="s">
        <v>629</v>
      </c>
      <c r="G142" s="22">
        <v>100</v>
      </c>
      <c r="H142" s="19"/>
      <c r="I142" s="20">
        <f t="shared" si="7"/>
        <v>100</v>
      </c>
      <c r="J142" s="19"/>
      <c r="K142" s="21">
        <v>100</v>
      </c>
      <c r="L142" s="22"/>
      <c r="M142" s="23"/>
    </row>
    <row r="143" spans="1:13" ht="31.5">
      <c r="A143" s="6">
        <v>141</v>
      </c>
      <c r="B143" s="27" t="s">
        <v>620</v>
      </c>
      <c r="C143" s="32" t="s">
        <v>631</v>
      </c>
      <c r="D143" s="16" t="s">
        <v>632</v>
      </c>
      <c r="E143" s="16" t="s">
        <v>633</v>
      </c>
      <c r="F143" s="25" t="s">
        <v>634</v>
      </c>
      <c r="G143" s="22">
        <v>185</v>
      </c>
      <c r="H143" s="19"/>
      <c r="I143" s="20">
        <f t="shared" si="7"/>
        <v>100</v>
      </c>
      <c r="J143" s="19"/>
      <c r="K143" s="21">
        <v>150</v>
      </c>
      <c r="L143" s="22">
        <v>200</v>
      </c>
      <c r="M143" s="23"/>
    </row>
    <row r="144" spans="1:13" ht="31.5">
      <c r="A144" s="6">
        <v>142</v>
      </c>
      <c r="B144" s="27" t="s">
        <v>625</v>
      </c>
      <c r="C144" s="32" t="s">
        <v>636</v>
      </c>
      <c r="D144" s="24"/>
      <c r="E144" s="24"/>
      <c r="F144" s="33" t="s">
        <v>637</v>
      </c>
      <c r="G144" s="22"/>
      <c r="H144" s="19"/>
      <c r="I144" s="20">
        <f t="shared" si="7"/>
        <v>0</v>
      </c>
      <c r="J144" s="19"/>
      <c r="K144" s="21"/>
      <c r="L144" s="22"/>
      <c r="M144" s="23"/>
    </row>
    <row r="145" spans="1:13" ht="31.5">
      <c r="A145" s="6">
        <v>143</v>
      </c>
      <c r="B145" s="27" t="s">
        <v>630</v>
      </c>
      <c r="C145" s="32" t="s">
        <v>639</v>
      </c>
      <c r="D145" s="16" t="s">
        <v>640</v>
      </c>
      <c r="E145" s="16" t="s">
        <v>641</v>
      </c>
      <c r="F145" s="32" t="s">
        <v>642</v>
      </c>
      <c r="G145" s="22">
        <v>10</v>
      </c>
      <c r="H145" s="19"/>
      <c r="I145" s="20">
        <f t="shared" si="7"/>
        <v>0</v>
      </c>
      <c r="J145" s="19"/>
      <c r="K145" s="21">
        <v>8</v>
      </c>
      <c r="L145" s="22" t="s">
        <v>559</v>
      </c>
      <c r="M145" s="23"/>
    </row>
    <row r="146" spans="1:13" ht="31.5">
      <c r="A146" s="6">
        <v>144</v>
      </c>
      <c r="B146" s="27" t="s">
        <v>643</v>
      </c>
      <c r="C146" s="32" t="s">
        <v>644</v>
      </c>
      <c r="D146" s="24"/>
      <c r="E146" s="24"/>
      <c r="F146" s="32" t="s">
        <v>645</v>
      </c>
      <c r="G146" s="22">
        <v>20</v>
      </c>
      <c r="H146" s="19"/>
      <c r="I146" s="20">
        <f t="shared" si="7"/>
        <v>0</v>
      </c>
      <c r="J146" s="19"/>
      <c r="K146" s="21">
        <v>15</v>
      </c>
      <c r="L146" s="22"/>
      <c r="M146" s="23"/>
    </row>
    <row r="147" spans="1:13" ht="31.5">
      <c r="A147" s="6">
        <v>145</v>
      </c>
      <c r="B147" s="27" t="s">
        <v>646</v>
      </c>
      <c r="C147" s="32" t="s">
        <v>647</v>
      </c>
      <c r="D147" s="24"/>
      <c r="E147" s="24"/>
      <c r="F147" s="33" t="s">
        <v>648</v>
      </c>
      <c r="G147" s="22" t="s">
        <v>576</v>
      </c>
      <c r="H147" s="19"/>
      <c r="I147" s="20" t="s">
        <v>660</v>
      </c>
      <c r="J147" s="19"/>
      <c r="K147" s="21" t="s">
        <v>576</v>
      </c>
      <c r="L147" s="22" t="s">
        <v>576</v>
      </c>
      <c r="M147" s="23"/>
    </row>
    <row r="148" spans="1:13" ht="31.5">
      <c r="A148" s="11">
        <v>146</v>
      </c>
      <c r="B148" s="69" t="s">
        <v>661</v>
      </c>
      <c r="C148" s="69" t="s">
        <v>649</v>
      </c>
      <c r="D148" s="47"/>
      <c r="E148" s="47"/>
      <c r="F148" s="48" t="s">
        <v>650</v>
      </c>
      <c r="G148" s="49">
        <v>150</v>
      </c>
      <c r="H148" s="50"/>
      <c r="I148" s="51">
        <v>150</v>
      </c>
      <c r="J148" s="50"/>
      <c r="K148" s="39">
        <v>155</v>
      </c>
      <c r="L148" s="52">
        <v>190</v>
      </c>
      <c r="M148" s="23"/>
    </row>
    <row r="149" spans="1:13" ht="31.5">
      <c r="A149" s="12">
        <v>147</v>
      </c>
      <c r="B149" s="53"/>
      <c r="C149" s="53" t="s">
        <v>651</v>
      </c>
      <c r="D149" s="53"/>
      <c r="E149" s="53"/>
      <c r="F149" s="53" t="s">
        <v>652</v>
      </c>
      <c r="G149" s="52">
        <v>262</v>
      </c>
      <c r="H149" s="54"/>
      <c r="I149" s="55">
        <v>30.4</v>
      </c>
      <c r="J149" s="54"/>
      <c r="K149" s="39">
        <v>210</v>
      </c>
      <c r="L149" s="52"/>
      <c r="M149" s="56"/>
    </row>
    <row r="150" spans="1:13" ht="31.5">
      <c r="A150" s="13">
        <v>148</v>
      </c>
      <c r="B150" s="53"/>
      <c r="C150" s="53" t="s">
        <v>651</v>
      </c>
      <c r="D150" s="53"/>
      <c r="E150" s="53"/>
      <c r="F150" s="53" t="s">
        <v>652</v>
      </c>
      <c r="G150" s="57">
        <v>262</v>
      </c>
      <c r="H150" s="58"/>
      <c r="I150" s="53"/>
      <c r="J150" s="58"/>
      <c r="K150" s="59">
        <v>210</v>
      </c>
      <c r="L150" s="60"/>
      <c r="M150" s="61"/>
    </row>
    <row r="151" spans="1:13" ht="31.5">
      <c r="A151" s="13">
        <v>149</v>
      </c>
      <c r="B151" s="53"/>
      <c r="C151" s="53" t="s">
        <v>651</v>
      </c>
      <c r="D151" s="53"/>
      <c r="E151" s="53"/>
      <c r="F151" s="53" t="s">
        <v>652</v>
      </c>
      <c r="G151" s="57">
        <v>400</v>
      </c>
      <c r="H151" s="58"/>
      <c r="I151" s="53">
        <f>+I149/91</f>
        <v>0.33406593406593404</v>
      </c>
      <c r="J151" s="58"/>
      <c r="K151" s="59">
        <v>350</v>
      </c>
      <c r="L151" s="60"/>
      <c r="M151" s="6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Flores</dc:creator>
  <cp:lastModifiedBy>Rosie Baiza</cp:lastModifiedBy>
  <cp:lastPrinted>2017-06-15T17:23:50Z</cp:lastPrinted>
  <dcterms:created xsi:type="dcterms:W3CDTF">2017-05-19T13:58:50Z</dcterms:created>
  <dcterms:modified xsi:type="dcterms:W3CDTF">2019-08-05T18:08:54Z</dcterms:modified>
</cp:coreProperties>
</file>